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0_DNS dílčí zakázky\021_21_Vysokokapacitní úložiště, InfiniBand Switch a adaptéry pro HPC Cluster\Vypsání II\"/>
    </mc:Choice>
  </mc:AlternateContent>
  <xr:revisionPtr revIDLastSave="0" documentId="13_ncr:1_{4B8CE780-C91C-4B42-8F39-A69943D9FE2C}" xr6:coauthVersionLast="46" xr6:coauthVersionMax="46" xr10:uidLastSave="{00000000-0000-0000-0000-000000000000}"/>
  <bookViews>
    <workbookView xWindow="-108" yWindow="-108" windowWidth="23256" windowHeight="14016" tabRatio="500" firstSheet="1" activeTab="4" xr2:uid="{00000000-000D-0000-FFFF-FFFF00000000}"/>
  </bookViews>
  <sheets>
    <sheet name="Tabulka nabídkové ceny" sheetId="1" r:id="rId1"/>
    <sheet name="Obecná část" sheetId="8" r:id="rId2"/>
    <sheet name="1 server 100TB" sheetId="3" r:id="rId3"/>
    <sheet name="2 server 40TB" sheetId="4" r:id="rId4"/>
    <sheet name="3 HDR InfiniBand Switch" sheetId="5" r:id="rId5"/>
    <sheet name="4 Infiniband 200Gb" sheetId="6" r:id="rId6"/>
    <sheet name="5 Kabeláž" sheetId="7" r:id="rId7"/>
  </sheets>
  <definedNames>
    <definedName name="_xlnm.Print_Area" localSheetId="0">'Tabulka nabídkové ceny'!$A$1:$I$24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  <c r="F8" i="1" s="1"/>
  <c r="G8" i="1" s="1"/>
  <c r="F7" i="1"/>
  <c r="G7" i="1" s="1"/>
  <c r="E7" i="1"/>
  <c r="E6" i="1"/>
  <c r="E5" i="1"/>
  <c r="E4" i="1"/>
  <c r="F4" i="1" s="1"/>
  <c r="G4" i="1" s="1"/>
  <c r="G5" i="1" l="1"/>
  <c r="F6" i="1"/>
  <c r="G6" i="1" s="1"/>
  <c r="E13" i="1"/>
  <c r="F5" i="1"/>
  <c r="F13" i="1" l="1"/>
  <c r="G13" i="1" s="1"/>
</calcChain>
</file>

<file path=xl/sharedStrings.xml><?xml version="1.0" encoding="utf-8"?>
<sst xmlns="http://schemas.openxmlformats.org/spreadsheetml/2006/main" count="216" uniqueCount="147">
  <si>
    <t xml:space="preserve">TABULKA NABÍDKOVÉ CENY </t>
  </si>
  <si>
    <t>číslo položky</t>
  </si>
  <si>
    <t>Název položky
TECHNICKÉ SPECIFIKACE VČ. UVEDENÍ VÝROBCE A PARAMETRŮ NABÍZENÉHO ZAŘÍZENÍ</t>
  </si>
  <si>
    <t>Počet ks/kmpl</t>
  </si>
  <si>
    <t>Cena 1 ks  
Kč bez DPH</t>
  </si>
  <si>
    <t>Celková cena 
Kč bez DPH</t>
  </si>
  <si>
    <t xml:space="preserve"> Kč DPH 21 %</t>
  </si>
  <si>
    <t>Celková cena 
Kč vč. DPH</t>
  </si>
  <si>
    <t>Server 100TB:</t>
  </si>
  <si>
    <t>Server 40TB:</t>
  </si>
  <si>
    <t>HDR InfiniBand Switch:</t>
  </si>
  <si>
    <t>Infiniband 200 Gb:</t>
  </si>
  <si>
    <t xml:space="preserve">Kabeláž: 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</si>
  <si>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</si>
  <si>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</si>
  <si>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</si>
  <si>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</si>
  <si>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</si>
  <si>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</si>
  <si>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doplnění popisu nabízeného modelu (např. part number)</t>
  </si>
  <si>
    <t>C) doplnění popisu naplnění požadavků jednotlivých položek tabulky obsažených v listech 1,2 tohoto sešitu.</t>
  </si>
  <si>
    <t>D) výslovné stvrzení dodání (ANO) požadavků jednotlivých položek tabulky obsažených v listech 3, 4, 5 tohoto sešitu.</t>
  </si>
  <si>
    <t>V …………………………. dne …………….2021</t>
  </si>
  <si>
    <t>………………………………………………………..</t>
  </si>
  <si>
    <t>za dodavatele</t>
  </si>
  <si>
    <t>TECHNICKÁ SPECIFIKACE ČÁST 1</t>
  </si>
  <si>
    <t>Zadavatel požaduje splnění následujících parametrů (včetně účastníkem doplněného popisu naplnění)</t>
  </si>
  <si>
    <t xml:space="preserve">Technické požadavky na Server 100TB </t>
  </si>
  <si>
    <t>Parametr</t>
  </si>
  <si>
    <t>Minimální požadovaná hodnota</t>
  </si>
  <si>
    <t>Popis naplnění</t>
  </si>
  <si>
    <t>Provedení</t>
  </si>
  <si>
    <t>Formát pro montáž do racku 19", výška max. 2U. Jedná se o uzavřené racky s hloubkou 1000mm. Hloubka serveru musí umožňovat pohodlné zavření racku bez ultačování kabelů. Součástí jsou lyžiny pro montáž do racku a rameno pro kabeláž.</t>
  </si>
  <si>
    <t>CPU</t>
  </si>
  <si>
    <t>Min. dvousoketový systém osaditelný dvěma CPU.
Systém musí být osazen alespoň jedním CPU s minimálně
12 jádry a 24 vlákny, TDP maximálně 200W,
skóre dosažené v benchmarku PassMARK (hodnota CPUMark) musí být nejméně 18800.</t>
  </si>
  <si>
    <t>Paměť</t>
  </si>
  <si>
    <t xml:space="preserve">Min. 24 paměťových slotů. Celková kapacita ECC paměti nejméně 48 GB o frekvenci nejméně 2933MHz. Obsazeny všechny paměťové kanály na každém CPU.
</t>
  </si>
  <si>
    <t>HDD</t>
  </si>
  <si>
    <t>Server musí podporovat 2.5 a 3,5" HDD/SSD, všechny HDD/SSD hot-plug.
Požadujeme osadit 10 ks 16TB SAS 12G 3.5” hot-plug HDD, MTBF min. 2.5 mil. hodin, v konfiguraci RAID6, volné nejméně další dvě 3.5” hot-plug pozice na možnost rozšíření.   
Požadujeme osadit 2 ks 1.92TB SSD 2.5” v konfiguraci RAID0, hot-plug s DWPD min. 1.5, volné nejméně další dvě 2.5” hot-plug pozice na možnost rozšíření.</t>
  </si>
  <si>
    <t>Řadič RAID</t>
  </si>
  <si>
    <t>HW RAID  řadič s min. 8GB cache, zálohovaná cache pomocí FBU, RAID 0, 1, 10, 5, 50, 6, 60.
16-portů 12Gb/s SAS3 / 6Gb/s SATA3, všechny diskové pozice zapojeny do tohoto řadiče. Host bus min. PCIe 3.0 x8.</t>
  </si>
  <si>
    <t xml:space="preserve">Síťové porty </t>
  </si>
  <si>
    <t>Požadujeme osazení min. 2x 10GE LAN 10G-BASE-T,
2x 1GE RJ45 LAN LoM,
1x HDR InfiniBand Card 200 Gb (min. 1 port),
1x dedikovaný LAN port pro management (možné sdílení s 1GE porty)</t>
  </si>
  <si>
    <t>Napájecí zdroj</t>
  </si>
  <si>
    <t>2ks Redundantní napájecí zdroje. Každý 240V, maximálně 800W, s účinností alespoň Platinum, možnost hot-plug výměny.</t>
  </si>
  <si>
    <t>Sloty, porty</t>
  </si>
  <si>
    <t>minimálně 2x USB externí port,
1x VGA port,
minimálně 3x PCI-e 3.0 x16 port (nebo 2x PCI-e 3.0 x16 port a 1x PCIe 4.0 x16 port),
minimálně další 3x PCIe 3.0 x8 port. Do počtu PCIe slotů se počítají i ty osazené požadovanými síťovými kartami.</t>
  </si>
  <si>
    <t>HW
Managment</t>
  </si>
  <si>
    <t xml:space="preserve">Zapnutí, vypnutí, restart serveru, možnost sdíleného
nebo samostateného LAN portu, včetně přesměrovaní
KVM a médií včetně rozšíření interního managementu
serveru o update serveru online (z OS) i offline bez
nutnosti instalace dalšího nástroje pro správu a
možnost bootu z interní SD karty. </t>
  </si>
  <si>
    <t>Chlazení</t>
  </si>
  <si>
    <t>2ks Redundantní hotswapový ventilátor</t>
  </si>
  <si>
    <t>OS</t>
  </si>
  <si>
    <t>Bez OS.</t>
  </si>
  <si>
    <t>Vzdálená
správa</t>
  </si>
  <si>
    <t>Součástí serveru musí být integrovaná HW vzdálená
správa s funkci vzdálené konzole bez nutnosti běžícího
OS a vzdálené připojení médií. Dále server musí být
vybaven nástroji pro update serveru online (z OS) i
offline bez nutnosti instalace dalšího nástroje pro
správu s možností bootu a instalace z interní SD karty.
Pokud jsou vyžadovány
nějaké licence, pak musí být časově neomezené.</t>
  </si>
  <si>
    <t>Zboží</t>
  </si>
  <si>
    <t>Zboží bude odpovídat platným právním předpisům a
technickým normám a bude splňovat zákonné
podmínky pro jeho užívání. Zboží musí být dodáno
jako nové a nepoužité; dodání repasovaného zboží či
jakékoliv demoverze není přípustné. Zboží bude
dodáno prosto jakýchkoliv nevypořádaných práv třetích
osob (zejména práv z duševního vlastnictví či
průmyslových práv). Určeno pro český trh.</t>
  </si>
  <si>
    <t>TECHNICKÁ SPECIFIKACE ČÁST 2</t>
  </si>
  <si>
    <t>Zadavatel požaduje splnění následujících parametrů (včetně účastníkem doplněného popisu naplnění</t>
  </si>
  <si>
    <t>Technické požadavky na Server 40TB - 2ks</t>
  </si>
  <si>
    <t xml:space="preserve">
</t>
  </si>
  <si>
    <t>Min. 24 paměťových slotů. Celková kapacita ECC paměti nejméně 48 GB o frekvenci nejméně 2933MHz. Obsazeny všechny paměťové kanály na každém CPU.</t>
  </si>
  <si>
    <t>Server musí podporovat 2.5 a 3,5" HDD/SSD, všechny HDD/SSD hot-plug.
Požadujeme osadit 8 ks 8TB SAS 12G 3.5” hot-plug HDD, MTBF min. 2 mil. hodin, v konfiguraci RAID6, volné nejméně další čtyři 3.5” hot-plug pozice na možnost rozšíření.   
Požadujeme osadit 2 ks 960GB SSD 2.5” v konfiguraci RAID0, hot-plug s DWPD min. 1.5, volné nejméně další dvě 2.5” hot-plug pozice na možnost rozšíření.</t>
  </si>
  <si>
    <t>HW RAID  řadič s min. 4GB cache, zálohovaná cache pomocí FBU, RAID 0, 1, 10, 5, 50, 6, 60.
16-portů 12Gb/s SAS3 / 6Gb/s SATA3, všechny diskové pozice zapojeny do tohoto řadiče. Host bus min. PCIe 3.0 x8.</t>
  </si>
  <si>
    <t>Zapnutí, vypnutí, restart serveru, možnost sdíleného
nebo samostateného LAN portu, včetně přesměrovaní
KVM a médií včetně rozšíření interního managementu
serveru o update serveru online (z OS) i offline bez
nutnosti instalace dalšího nástroje pro správu a
možnost bootu z interní SD karty o velikosti min.
16GB.</t>
  </si>
  <si>
    <t>TECHNICKÁ SPECIFIKACE ČÁST 3</t>
  </si>
  <si>
    <t>HDR InfiniBand Switch – 1ks</t>
  </si>
  <si>
    <t>Minimální požadavky</t>
  </si>
  <si>
    <t>Splňuje ANO</t>
  </si>
  <si>
    <t>Základní vlastnosti</t>
  </si>
  <si>
    <t>Třída zařízení</t>
  </si>
  <si>
    <t>HDR InfiniBand Switch</t>
  </si>
  <si>
    <t>Formát zařízení</t>
  </si>
  <si>
    <t>do racku, součástí balení musí být buď pevné nebo teleskopické kolejnice</t>
  </si>
  <si>
    <t>Velikost zařízení: 1U, max. hloubka 600mm</t>
  </si>
  <si>
    <t>ano</t>
  </si>
  <si>
    <t>Počet 40x portu HDR 200Gb/s v 1U</t>
  </si>
  <si>
    <t>40x QSFP56</t>
  </si>
  <si>
    <t>Možnost zdvojnásobení připojených zařízení pomocí splitovacích kabelů při současné redukci rychlosti na HDR 100Gb/s, tj. 80x100Gb/s</t>
  </si>
  <si>
    <t>Podpora Passive copper nebo Active fiber kabeláže</t>
  </si>
  <si>
    <t>Podpora Optical modules</t>
  </si>
  <si>
    <t>Celková propustnost přepínače</t>
  </si>
  <si>
    <t>16Tb/s</t>
  </si>
  <si>
    <t>Latence (v rámci přepínače: port-to-port)</t>
  </si>
  <si>
    <t>méně než 130 ns</t>
  </si>
  <si>
    <t>Fyzicka specifikace</t>
  </si>
  <si>
    <t>Dualni redundantni zdroje</t>
  </si>
  <si>
    <t>Hot plug zdroju</t>
  </si>
  <si>
    <t>Podpora 200-240VAC</t>
  </si>
  <si>
    <t>Proudění vzduchu v rámci chlazení v konfiguraci “power-to-connectors” (P2C), tj. porty otočené dozadu.</t>
  </si>
  <si>
    <t>Hot plug ventilatoru</t>
  </si>
  <si>
    <t>Základní funkce a protokoly</t>
  </si>
  <si>
    <t>MTU</t>
  </si>
  <si>
    <t>256 to 4Kbyte</t>
  </si>
  <si>
    <t>Shoda s IBTA 1.21 and 1.3</t>
  </si>
  <si>
    <t>Podpora Adaptive Routing</t>
  </si>
  <si>
    <t>Podpora kontroly toku - Congestion control</t>
  </si>
  <si>
    <t>Podpora - Port Mirroring</t>
  </si>
  <si>
    <t>Podpora - VL2VL mapping</t>
  </si>
  <si>
    <t>IB router</t>
  </si>
  <si>
    <t>L3</t>
  </si>
  <si>
    <t>Podpora JSON API</t>
  </si>
  <si>
    <t>Management</t>
  </si>
  <si>
    <t>CLI formou RJ45 serial console port</t>
  </si>
  <si>
    <t xml:space="preserve">ano </t>
  </si>
  <si>
    <t>USB konzolový port</t>
  </si>
  <si>
    <t>OoB management portů s podporou ethernetu</t>
  </si>
  <si>
    <t>Konfigurace zařízení v člověku čitelné textové formě</t>
  </si>
  <si>
    <t xml:space="preserve">SSHv2 </t>
  </si>
  <si>
    <t>Podpora SNMP v1,v2,v3</t>
  </si>
  <si>
    <t>Podpora RADIUS, TACACS+, LDAP</t>
  </si>
  <si>
    <t>Port mirroring</t>
  </si>
  <si>
    <t>Automatická konfigurace portu dle připojeného zařízení</t>
  </si>
  <si>
    <t>Grafické uživatelské rozhraní (webový prohlížeč)</t>
  </si>
  <si>
    <t>Zboží bude odpovídat platným právním předpisům a</t>
  </si>
  <si>
    <t>technickým normám a bude splňovat zákonné</t>
  </si>
  <si>
    <t>podmínky pro jeho užívání. Zboží musí být dodáno</t>
  </si>
  <si>
    <t>jako nové a nepoužité; dodání repasovaného zboží či</t>
  </si>
  <si>
    <t>jakékoliv demoverze není přípustné. Zboží bude</t>
  </si>
  <si>
    <t>dodáno prosto jakýchkoliv nevypořádaných práv třetích</t>
  </si>
  <si>
    <t>osob (zejména práv z duševního vlastnictví či</t>
  </si>
  <si>
    <t>průmyslových práv). Určeno pro český trh.</t>
  </si>
  <si>
    <t>TECHNICKÁ SPECIFIKACE ČÁST 4</t>
  </si>
  <si>
    <t>Karta Infiniband 200Gb</t>
  </si>
  <si>
    <t xml:space="preserve">Třída zařízení </t>
  </si>
  <si>
    <t xml:space="preserve">InfiniBand karta </t>
  </si>
  <si>
    <t>Format zařízení do PCI-e slotu</t>
  </si>
  <si>
    <t>Infiniband Adapter Card</t>
  </si>
  <si>
    <t>Propustnost min 200Gb/s na jeden port</t>
  </si>
  <si>
    <t>200Gb/s</t>
  </si>
  <si>
    <t>Latence</t>
  </si>
  <si>
    <t>&lt; 0.6µs</t>
  </si>
  <si>
    <t>Podpora PCI-e x16 Gen 4.0 a nižší</t>
  </si>
  <si>
    <t>Ano</t>
  </si>
  <si>
    <t>Typ konektoru QSFP56</t>
  </si>
  <si>
    <t>QSFP56</t>
  </si>
  <si>
    <t>Kompatibilita se switchem třídy “HDR 200Gb/s InfiniBand”</t>
  </si>
  <si>
    <t>Počet portů 200 Gb/sec</t>
  </si>
  <si>
    <t>1 x QSFP56</t>
  </si>
  <si>
    <t>Podpora Jumbo frame support (9.6KB)</t>
  </si>
  <si>
    <t>Podpora OS Linux: RHEL a všechny jeho přímé klony (např. CentOS, Alma Linux, Rocky Linux, Oracle Enterprise Linux), SLES a jeho přímé klony (OpenSUSE), Ubuntu a Debian.</t>
  </si>
  <si>
    <t>TECHNICKÁ SPECIFIKACE ČÁST 5</t>
  </si>
  <si>
    <t>Kabeláž</t>
  </si>
  <si>
    <t>InfiniBand Cu Cable 200Gb</t>
  </si>
  <si>
    <t>Minimální délka</t>
  </si>
  <si>
    <t>2 m</t>
  </si>
  <si>
    <t>Kompatibilní s InfiniBand switchem a servery 100TB a 40TB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</si>
</sst>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charset val="1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CE6F2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DCE6F2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4" fontId="0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 applyProtection="1">
      <protection locked="0"/>
    </xf>
    <xf numFmtId="0" fontId="7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0" fillId="0" borderId="0" xfId="0" applyFont="1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vertical="center"/>
    </xf>
    <xf numFmtId="4" fontId="0" fillId="0" borderId="1" xfId="0" applyNumberFormat="1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horizontal="center" vertical="center"/>
    </xf>
    <xf numFmtId="0" fontId="0" fillId="4" borderId="0" xfId="0" applyFont="1" applyFill="1" applyBorder="1" applyAlignment="1" applyProtection="1">
      <alignment vertical="center" wrapText="1"/>
    </xf>
    <xf numFmtId="0" fontId="4" fillId="4" borderId="0" xfId="0" applyFont="1" applyFill="1" applyBorder="1" applyAlignment="1" applyProtection="1">
      <alignment vertical="center"/>
    </xf>
    <xf numFmtId="4" fontId="0" fillId="4" borderId="0" xfId="0" applyNumberFormat="1" applyFont="1" applyFill="1" applyBorder="1" applyAlignment="1" applyProtection="1">
      <alignment vertical="center"/>
    </xf>
    <xf numFmtId="0" fontId="0" fillId="4" borderId="0" xfId="0" applyFont="1" applyFill="1" applyBorder="1" applyAlignment="1" applyProtection="1"/>
    <xf numFmtId="0" fontId="0" fillId="4" borderId="0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vertical="center"/>
    </xf>
    <xf numFmtId="4" fontId="5" fillId="0" borderId="6" xfId="0" applyNumberFormat="1" applyFont="1" applyBorder="1" applyAlignment="1" applyProtection="1">
      <alignment vertical="center"/>
    </xf>
    <xf numFmtId="4" fontId="5" fillId="0" borderId="7" xfId="0" applyNumberFormat="1" applyFont="1" applyBorder="1" applyAlignment="1" applyProtection="1">
      <alignment vertical="center"/>
    </xf>
    <xf numFmtId="0" fontId="6" fillId="0" borderId="0" xfId="0" applyFont="1" applyAlignment="1" applyProtection="1"/>
    <xf numFmtId="0" fontId="6" fillId="4" borderId="0" xfId="0" applyFont="1" applyFill="1" applyBorder="1" applyAlignment="1" applyProtection="1"/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0" fillId="3" borderId="0" xfId="0" applyFont="1" applyFill="1" applyBorder="1" applyAlignment="1" applyProtection="1">
      <protection locked="0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3" borderId="7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 applyProtection="1"/>
    <xf numFmtId="0" fontId="2" fillId="0" borderId="1" xfId="0" applyFont="1" applyBorder="1" applyAlignment="1" applyProtection="1">
      <alignment horizontal="left" wrapText="1"/>
    </xf>
    <xf numFmtId="0" fontId="0" fillId="0" borderId="8" xfId="0" applyFont="1" applyBorder="1" applyAlignment="1" applyProtection="1"/>
    <xf numFmtId="0" fontId="0" fillId="0" borderId="8" xfId="0" applyFont="1" applyBorder="1" applyAlignment="1" applyProtection="1">
      <alignment horizontal="left" wrapText="1"/>
    </xf>
    <xf numFmtId="0" fontId="0" fillId="0" borderId="8" xfId="0" applyFont="1" applyBorder="1" applyAlignment="1" applyProtection="1">
      <alignment wrapText="1"/>
    </xf>
    <xf numFmtId="0" fontId="0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 wrapText="1"/>
    </xf>
    <xf numFmtId="0" fontId="0" fillId="0" borderId="11" xfId="0" applyFont="1" applyBorder="1" applyAlignment="1" applyProtection="1">
      <alignment horizontal="left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top" wrapText="1"/>
    </xf>
    <xf numFmtId="0" fontId="4" fillId="4" borderId="1" xfId="0" applyFont="1" applyFill="1" applyBorder="1" applyAlignment="1" applyProtection="1">
      <alignment vertical="top" wrapText="1"/>
    </xf>
    <xf numFmtId="0" fontId="4" fillId="0" borderId="6" xfId="0" applyFont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4" fillId="0" borderId="0" xfId="0" applyFont="1" applyAlignment="1" applyProtection="1">
      <protection locked="0"/>
    </xf>
    <xf numFmtId="0" fontId="4" fillId="0" borderId="15" xfId="0" applyFont="1" applyBorder="1" applyAlignment="1" applyProtection="1">
      <protection locked="0"/>
    </xf>
    <xf numFmtId="0" fontId="4" fillId="5" borderId="0" xfId="0" applyFont="1" applyFill="1" applyBorder="1" applyAlignment="1" applyProtection="1">
      <alignment vertical="center" wrapText="1"/>
      <protection locked="0"/>
    </xf>
    <xf numFmtId="0" fontId="4" fillId="3" borderId="17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3" borderId="16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 wrapText="1"/>
      <protection locked="0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5" borderId="16" xfId="0" applyFont="1" applyFill="1" applyBorder="1" applyAlignment="1" applyProtection="1">
      <alignment vertical="center" wrapText="1"/>
      <protection locked="0"/>
    </xf>
    <xf numFmtId="0" fontId="4" fillId="3" borderId="15" xfId="0" applyFont="1" applyFill="1" applyBorder="1" applyAlignment="1" applyProtection="1">
      <alignment vertical="center" wrapText="1"/>
      <protection locked="0"/>
    </xf>
    <xf numFmtId="0" fontId="4" fillId="5" borderId="20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 applyAlignment="1" applyProtection="1">
      <alignment vertical="center" wrapText="1"/>
      <protection locked="0"/>
    </xf>
    <xf numFmtId="0" fontId="4" fillId="3" borderId="20" xfId="0" applyFont="1" applyFill="1" applyBorder="1" applyAlignment="1" applyProtection="1">
      <alignment vertical="center" wrapText="1"/>
      <protection locked="0"/>
    </xf>
    <xf numFmtId="0" fontId="4" fillId="3" borderId="25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4" fillId="0" borderId="26" xfId="0" applyFont="1" applyBorder="1" applyAlignment="1" applyProtection="1">
      <protection locked="0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5" borderId="16" xfId="0" applyFont="1" applyFill="1" applyBorder="1" applyAlignment="1" applyProtection="1">
      <alignment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horizontal="right" vertical="center" wrapText="1"/>
    </xf>
    <xf numFmtId="0" fontId="4" fillId="0" borderId="14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19" xfId="0" applyFont="1" applyBorder="1" applyAlignment="1" applyProtection="1">
      <alignment vertical="center" wrapText="1"/>
    </xf>
    <xf numFmtId="0" fontId="4" fillId="0" borderId="20" xfId="0" applyFont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right" vertical="center" wrapText="1"/>
    </xf>
    <xf numFmtId="0" fontId="2" fillId="5" borderId="22" xfId="0" applyFont="1" applyFill="1" applyBorder="1" applyAlignment="1" applyProtection="1">
      <alignment vertical="center" wrapText="1"/>
    </xf>
    <xf numFmtId="0" fontId="4" fillId="5" borderId="17" xfId="0" applyFont="1" applyFill="1" applyBorder="1" applyAlignment="1" applyProtection="1">
      <alignment horizontal="right" vertical="center" wrapText="1"/>
    </xf>
    <xf numFmtId="0" fontId="4" fillId="0" borderId="23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24" xfId="0" applyFont="1" applyBorder="1" applyAlignment="1" applyProtection="1">
      <alignment vertical="center" wrapText="1"/>
    </xf>
    <xf numFmtId="0" fontId="4" fillId="0" borderId="22" xfId="0" applyFont="1" applyBorder="1" applyAlignment="1" applyProtection="1">
      <alignment vertical="center" wrapText="1"/>
    </xf>
    <xf numFmtId="0" fontId="2" fillId="5" borderId="23" xfId="0" applyFont="1" applyFill="1" applyBorder="1" applyAlignment="1" applyProtection="1">
      <alignment vertical="center" wrapText="1"/>
    </xf>
    <xf numFmtId="0" fontId="4" fillId="5" borderId="1" xfId="0" applyFont="1" applyFill="1" applyBorder="1" applyAlignment="1" applyProtection="1">
      <alignment horizontal="right" vertical="center" wrapText="1"/>
    </xf>
    <xf numFmtId="0" fontId="4" fillId="0" borderId="17" xfId="0" applyFont="1" applyBorder="1" applyAlignment="1" applyProtection="1">
      <alignment horizontal="right" vertical="center" wrapText="1"/>
    </xf>
    <xf numFmtId="0" fontId="2" fillId="5" borderId="24" xfId="0" applyFont="1" applyFill="1" applyBorder="1" applyAlignment="1" applyProtection="1">
      <alignment vertical="center" wrapText="1"/>
    </xf>
    <xf numFmtId="0" fontId="4" fillId="0" borderId="16" xfId="0" applyFont="1" applyBorder="1" applyAlignment="1" applyProtection="1">
      <alignment horizontal="right" vertical="center" wrapText="1"/>
    </xf>
    <xf numFmtId="0" fontId="4" fillId="0" borderId="19" xfId="0" applyFont="1" applyBorder="1" applyAlignment="1" applyProtection="1">
      <alignment horizontal="right"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0" fontId="4" fillId="5" borderId="26" xfId="0" applyFont="1" applyFill="1" applyBorder="1" applyAlignment="1" applyProtection="1">
      <alignment vertical="center" wrapText="1"/>
      <protection locked="0"/>
    </xf>
    <xf numFmtId="0" fontId="4" fillId="3" borderId="26" xfId="0" applyFont="1" applyFill="1" applyBorder="1" applyAlignment="1" applyProtection="1">
      <alignment vertical="center" wrapText="1"/>
      <protection locked="0"/>
    </xf>
    <xf numFmtId="0" fontId="4" fillId="3" borderId="18" xfId="0" applyFont="1" applyFill="1" applyBorder="1" applyAlignment="1" applyProtection="1">
      <alignment vertical="center" wrapText="1"/>
      <protection locked="0"/>
    </xf>
    <xf numFmtId="0" fontId="4" fillId="0" borderId="15" xfId="0" applyFont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vertical="center" wrapText="1"/>
      <protection locked="0"/>
    </xf>
    <xf numFmtId="0" fontId="0" fillId="0" borderId="26" xfId="0" applyFont="1" applyBorder="1" applyAlignment="1" applyProtection="1">
      <protection locked="0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30480</xdr:rowOff>
        </xdr:from>
        <xdr:to>
          <xdr:col>13</xdr:col>
          <xdr:colOff>419100</xdr:colOff>
          <xdr:row>56</xdr:row>
          <xdr:rowOff>68580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view="pageBreakPreview" zoomScale="60" zoomScaleNormal="85" workbookViewId="0">
      <selection activeCell="M13" sqref="M13"/>
    </sheetView>
  </sheetViews>
  <sheetFormatPr defaultColWidth="14.44140625" defaultRowHeight="13.2" x14ac:dyDescent="0.25"/>
  <cols>
    <col min="1" max="1" width="9.33203125" style="2" customWidth="1"/>
    <col min="2" max="2" width="32.33203125" style="2" customWidth="1"/>
    <col min="3" max="3" width="14.5546875" style="2" customWidth="1"/>
    <col min="4" max="4" width="18.109375" style="2" customWidth="1"/>
    <col min="5" max="5" width="19.5546875" style="2" customWidth="1"/>
    <col min="6" max="6" width="16.88671875" style="2" customWidth="1"/>
    <col min="7" max="7" width="18.33203125" style="2" customWidth="1"/>
    <col min="8" max="26" width="8.88671875" style="2" customWidth="1"/>
    <col min="27" max="16384" width="14.44140625" style="2"/>
  </cols>
  <sheetData>
    <row r="1" spans="1:26" ht="44.25" customHeight="1" x14ac:dyDescent="0.25">
      <c r="A1" s="109" t="s">
        <v>0</v>
      </c>
      <c r="B1" s="109"/>
      <c r="C1" s="109"/>
      <c r="D1" s="109"/>
      <c r="E1" s="109"/>
      <c r="F1" s="109"/>
      <c r="G1" s="10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25">
      <c r="A2" s="9"/>
      <c r="B2" s="9"/>
      <c r="C2" s="9"/>
      <c r="D2" s="9"/>
      <c r="E2" s="9"/>
      <c r="F2" s="9"/>
      <c r="G2" s="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4.05" customHeight="1" x14ac:dyDescent="0.25">
      <c r="A3" s="10" t="s">
        <v>1</v>
      </c>
      <c r="B3" s="11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5.6" customHeight="1" x14ac:dyDescent="0.25">
      <c r="A4" s="12">
        <v>1</v>
      </c>
      <c r="B4" s="4" t="s">
        <v>8</v>
      </c>
      <c r="C4" s="13">
        <v>1</v>
      </c>
      <c r="D4" s="5">
        <v>0</v>
      </c>
      <c r="E4" s="14">
        <f>C4*D4</f>
        <v>0</v>
      </c>
      <c r="F4" s="14">
        <f>E4*0.21</f>
        <v>0</v>
      </c>
      <c r="G4" s="14">
        <f>E4+F4</f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4.4" customHeight="1" x14ac:dyDescent="0.25">
      <c r="A5" s="12">
        <v>2</v>
      </c>
      <c r="B5" s="4" t="s">
        <v>9</v>
      </c>
      <c r="C5" s="13">
        <v>2</v>
      </c>
      <c r="D5" s="5">
        <v>0</v>
      </c>
      <c r="E5" s="14">
        <f>C5*D5</f>
        <v>0</v>
      </c>
      <c r="F5" s="14">
        <f>E5*0.21</f>
        <v>0</v>
      </c>
      <c r="G5" s="14">
        <f>E5+F5</f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6.8" customHeight="1" x14ac:dyDescent="0.25">
      <c r="A6" s="12">
        <v>3</v>
      </c>
      <c r="B6" s="4" t="s">
        <v>10</v>
      </c>
      <c r="C6" s="13">
        <v>1</v>
      </c>
      <c r="D6" s="5">
        <v>0</v>
      </c>
      <c r="E6" s="14">
        <f>C6*D6</f>
        <v>0</v>
      </c>
      <c r="F6" s="14">
        <f>E6*0.21</f>
        <v>0</v>
      </c>
      <c r="G6" s="14">
        <f>E6+F6</f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1.6" customHeight="1" x14ac:dyDescent="0.25">
      <c r="A7" s="12">
        <v>4</v>
      </c>
      <c r="B7" s="4" t="s">
        <v>11</v>
      </c>
      <c r="C7" s="13">
        <v>15</v>
      </c>
      <c r="D7" s="5">
        <v>0</v>
      </c>
      <c r="E7" s="14">
        <f>C7*D7</f>
        <v>0</v>
      </c>
      <c r="F7" s="14">
        <f>E7*0.21</f>
        <v>0</v>
      </c>
      <c r="G7" s="14">
        <f>E7+F7</f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4.8" customHeight="1" x14ac:dyDescent="0.25">
      <c r="A8" s="12">
        <v>5</v>
      </c>
      <c r="B8" s="4" t="s">
        <v>12</v>
      </c>
      <c r="C8" s="13">
        <v>5</v>
      </c>
      <c r="D8" s="5">
        <v>0</v>
      </c>
      <c r="E8" s="14">
        <f>C8*D8</f>
        <v>0</v>
      </c>
      <c r="F8" s="14">
        <f>E8*0.21</f>
        <v>0</v>
      </c>
      <c r="G8" s="14">
        <f>E8+F8</f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5"/>
      <c r="B9" s="16"/>
      <c r="C9" s="17"/>
      <c r="D9" s="18"/>
      <c r="E9" s="18"/>
      <c r="F9" s="18"/>
      <c r="G9" s="18"/>
      <c r="H9" s="1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72" customHeight="1" x14ac:dyDescent="0.25">
      <c r="A10" s="110" t="s">
        <v>13</v>
      </c>
      <c r="B10" s="110"/>
      <c r="C10" s="110"/>
      <c r="D10" s="110"/>
      <c r="E10" s="110"/>
      <c r="F10" s="110"/>
      <c r="G10" s="110"/>
      <c r="H10" s="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25">
      <c r="A11" s="15"/>
      <c r="B11" s="20"/>
      <c r="C11" s="17"/>
      <c r="D11" s="18"/>
      <c r="E11" s="19"/>
      <c r="F11" s="19"/>
      <c r="G11" s="19"/>
      <c r="H11" s="19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72.75" customHeight="1" x14ac:dyDescent="0.25">
      <c r="A12" s="9"/>
      <c r="B12" s="9"/>
      <c r="C12" s="9"/>
      <c r="D12" s="9"/>
      <c r="E12" s="21" t="s">
        <v>14</v>
      </c>
      <c r="F12" s="22" t="s">
        <v>15</v>
      </c>
      <c r="G12" s="23" t="s">
        <v>16</v>
      </c>
      <c r="H12" s="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8.25" customHeight="1" x14ac:dyDescent="0.25">
      <c r="A13" s="9"/>
      <c r="B13" s="9"/>
      <c r="C13" s="9"/>
      <c r="D13" s="9"/>
      <c r="E13" s="24">
        <f>E4+E5+E8+E6+E7</f>
        <v>0</v>
      </c>
      <c r="F13" s="25">
        <f>E13*0.21</f>
        <v>0</v>
      </c>
      <c r="G13" s="26">
        <f>E13+F13</f>
        <v>0</v>
      </c>
      <c r="H13" s="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/>
      <c r="B14" s="9"/>
      <c r="C14" s="9"/>
      <c r="D14" s="9"/>
      <c r="E14" s="9"/>
      <c r="F14" s="9"/>
      <c r="G14" s="9"/>
      <c r="H14" s="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35">
      <c r="A15" s="9"/>
      <c r="B15" s="27" t="s">
        <v>17</v>
      </c>
      <c r="C15" s="27"/>
      <c r="D15" s="27"/>
      <c r="E15" s="27"/>
      <c r="F15" s="9"/>
      <c r="G15" s="9"/>
      <c r="H15" s="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8" customHeight="1" x14ac:dyDescent="0.35">
      <c r="A16" s="9"/>
      <c r="B16" s="27" t="s">
        <v>18</v>
      </c>
      <c r="C16" s="27"/>
      <c r="D16" s="27"/>
      <c r="E16" s="27"/>
      <c r="F16" s="9"/>
      <c r="G16" s="9"/>
      <c r="H16" s="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1" customFormat="1" ht="19.8" customHeight="1" x14ac:dyDescent="0.35">
      <c r="A17" s="9"/>
      <c r="B17" s="27" t="s">
        <v>19</v>
      </c>
      <c r="C17" s="27"/>
      <c r="D17" s="27"/>
      <c r="E17" s="27"/>
      <c r="F17" s="9"/>
      <c r="G17" s="9"/>
      <c r="H17" s="9"/>
    </row>
    <row r="18" spans="1:26" ht="18.600000000000001" customHeight="1" x14ac:dyDescent="0.35">
      <c r="A18" s="9"/>
      <c r="B18" s="28" t="s">
        <v>20</v>
      </c>
      <c r="C18" s="28"/>
      <c r="D18" s="28"/>
      <c r="E18" s="28"/>
      <c r="F18" s="19"/>
      <c r="G18" s="19"/>
      <c r="H18" s="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 x14ac:dyDescent="0.35">
      <c r="A19" s="9"/>
      <c r="B19" s="27" t="s">
        <v>21</v>
      </c>
      <c r="C19" s="27"/>
      <c r="D19" s="27"/>
      <c r="E19" s="27"/>
      <c r="F19" s="9"/>
      <c r="G19" s="9"/>
      <c r="H19" s="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"/>
      <c r="B21" s="7" t="s">
        <v>22</v>
      </c>
      <c r="C21" s="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 t="s">
        <v>23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 t="s">
        <v>24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sheetProtection algorithmName="SHA-512" hashValue="CiIi4lKt4U8a10nT51gZnHtDmrr/FleBtWqCrXu25QuYAdX69Wd90/x1mLPwNqsFuWPDLKqqVC38xq83Sc+4eg==" saltValue="AeXt/ENU+G469rtd+6bKTA==" spinCount="100000" sheet="1" objects="1" scenarios="1" formatCells="0" formatColumns="0" formatRows="0"/>
  <mergeCells count="2">
    <mergeCell ref="A1:G1"/>
    <mergeCell ref="A10:G10"/>
  </mergeCells>
  <pageMargins left="0.7" right="0.7" top="0.78749999999999998" bottom="0.78749999999999998" header="0.51180555555555496" footer="0.51180555555555496"/>
  <pageSetup paperSize="9" scale="6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871F3-2E2A-4305-9910-7C84F486C63D}">
  <dimension ref="A1"/>
  <sheetViews>
    <sheetView workbookViewId="0">
      <selection activeCell="O18" sqref="O18"/>
    </sheetView>
  </sheetViews>
  <sheetFormatPr defaultRowHeight="13.2" x14ac:dyDescent="0.25"/>
  <sheetData/>
  <sheetProtection algorithmName="SHA-512" hashValue="x7WUODbdhQXqO6GRWQxZYq0LTzohfsdHyUjjqqse7x9mGoFotMfoDt1ADvG0fl/CoGVju8cGPTgpJly8Rlvucw==" saltValue="GUrsfjIrtJtKnMvIP7/4CA==" spinCount="100000" sheet="1" objects="1" scenarios="1" formatCells="0" formatColumns="0" formatRows="0"/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266700</xdr:colOff>
                <xdr:row>2</xdr:row>
                <xdr:rowOff>30480</xdr:rowOff>
              </from>
              <to>
                <xdr:col>13</xdr:col>
                <xdr:colOff>419100</xdr:colOff>
                <xdr:row>56</xdr:row>
                <xdr:rowOff>68580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view="pageBreakPreview" zoomScale="60" zoomScaleNormal="100" workbookViewId="0">
      <selection activeCell="G7" sqref="G7"/>
    </sheetView>
  </sheetViews>
  <sheetFormatPr defaultColWidth="14.44140625" defaultRowHeight="13.2" x14ac:dyDescent="0.25"/>
  <cols>
    <col min="1" max="1" width="1.88671875" style="2" customWidth="1"/>
    <col min="2" max="2" width="11.5546875" style="2" customWidth="1"/>
    <col min="3" max="4" width="63" style="2" customWidth="1"/>
    <col min="5" max="6" width="11.5546875" style="2" customWidth="1"/>
    <col min="7" max="16384" width="14.44140625" style="2"/>
  </cols>
  <sheetData>
    <row r="1" spans="1:26" ht="73.5" customHeight="1" x14ac:dyDescent="0.25">
      <c r="A1" s="111" t="s">
        <v>25</v>
      </c>
      <c r="B1" s="111"/>
      <c r="C1" s="111"/>
      <c r="D1" s="11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customHeight="1" x14ac:dyDescent="0.3">
      <c r="A2" s="9"/>
      <c r="B2" s="37"/>
      <c r="C2" s="38" t="s">
        <v>26</v>
      </c>
      <c r="D2" s="3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9"/>
      <c r="B3" s="39"/>
      <c r="C3" s="40"/>
      <c r="D3" s="4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 x14ac:dyDescent="0.3">
      <c r="A4" s="9"/>
      <c r="B4" s="42"/>
      <c r="C4" s="43" t="s">
        <v>27</v>
      </c>
      <c r="D4" s="4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2.25" customHeight="1" x14ac:dyDescent="0.25">
      <c r="A5" s="1"/>
      <c r="B5" s="29" t="s">
        <v>28</v>
      </c>
      <c r="C5" s="45" t="s">
        <v>29</v>
      </c>
      <c r="D5" s="30" t="s">
        <v>30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0.5" customHeight="1" x14ac:dyDescent="0.25">
      <c r="A6" s="1"/>
      <c r="B6" s="31" t="s">
        <v>31</v>
      </c>
      <c r="C6" s="46" t="s">
        <v>32</v>
      </c>
      <c r="D6" s="3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0.5" customHeight="1" x14ac:dyDescent="0.25">
      <c r="A7" s="1"/>
      <c r="B7" s="31" t="s">
        <v>33</v>
      </c>
      <c r="C7" s="46" t="s">
        <v>34</v>
      </c>
      <c r="D7" s="3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1.75" customHeight="1" x14ac:dyDescent="0.25">
      <c r="A8" s="1"/>
      <c r="B8" s="31" t="s">
        <v>35</v>
      </c>
      <c r="C8" s="46" t="s">
        <v>36</v>
      </c>
      <c r="D8" s="3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6" customHeight="1" x14ac:dyDescent="0.25">
      <c r="A9" s="1"/>
      <c r="B9" s="31" t="s">
        <v>37</v>
      </c>
      <c r="C9" s="46" t="s">
        <v>38</v>
      </c>
      <c r="D9" s="3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9.75" customHeight="1" x14ac:dyDescent="0.25">
      <c r="A10" s="1"/>
      <c r="B10" s="31" t="s">
        <v>39</v>
      </c>
      <c r="C10" s="46" t="s">
        <v>40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69" customHeight="1" x14ac:dyDescent="0.25">
      <c r="A11" s="1"/>
      <c r="B11" s="31" t="s">
        <v>41</v>
      </c>
      <c r="C11" s="46" t="s">
        <v>42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4.25" customHeight="1" x14ac:dyDescent="0.25">
      <c r="A12" s="1"/>
      <c r="B12" s="31" t="s">
        <v>43</v>
      </c>
      <c r="C12" s="46" t="s">
        <v>44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84" customHeight="1" x14ac:dyDescent="0.25">
      <c r="A13" s="1"/>
      <c r="B13" s="31" t="s">
        <v>45</v>
      </c>
      <c r="C13" s="46" t="s">
        <v>46</v>
      </c>
      <c r="D13" s="3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87.75" customHeight="1" x14ac:dyDescent="0.25">
      <c r="A14" s="1"/>
      <c r="B14" s="31" t="s">
        <v>47</v>
      </c>
      <c r="C14" s="46" t="s">
        <v>48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5">
      <c r="A15" s="1"/>
      <c r="B15" s="31" t="s">
        <v>49</v>
      </c>
      <c r="C15" s="46" t="s">
        <v>50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31" t="s">
        <v>51</v>
      </c>
      <c r="C16" s="46" t="s">
        <v>52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0" customHeight="1" x14ac:dyDescent="0.25">
      <c r="A17" s="1"/>
      <c r="B17" s="31" t="s">
        <v>53</v>
      </c>
      <c r="C17" s="47" t="s">
        <v>54</v>
      </c>
      <c r="D17" s="3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7" customHeight="1" x14ac:dyDescent="0.25">
      <c r="A18" s="1"/>
      <c r="B18" s="35" t="s">
        <v>55</v>
      </c>
      <c r="C18" s="48" t="s">
        <v>56</v>
      </c>
      <c r="D18" s="3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C0HhSKbFcrze2BWsOnoTaFLxbtcmqYtA38f4IPDboKYan2VwJs+hVeVMm/IvoaoEieYVSqK1aBMF0QN7eahwhQ==" saltValue="Lm7dMCebE/zDmm015BQCcQ==" spinCount="100000" sheet="1" objects="1" scenarios="1"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62" firstPageNumber="0" orientation="portrait" horizontalDpi="300" verticalDpi="300" r:id="rId1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view="pageBreakPreview" topLeftCell="A7" zoomScale="60" zoomScaleNormal="100" workbookViewId="0">
      <selection activeCell="G14" sqref="G14"/>
    </sheetView>
  </sheetViews>
  <sheetFormatPr defaultColWidth="14.44140625" defaultRowHeight="13.2" x14ac:dyDescent="0.25"/>
  <cols>
    <col min="1" max="1" width="2.44140625" style="2" customWidth="1"/>
    <col min="2" max="2" width="11.5546875" style="2" customWidth="1"/>
    <col min="3" max="3" width="62.6640625" style="2" customWidth="1"/>
    <col min="4" max="4" width="53.44140625" style="2" customWidth="1"/>
    <col min="5" max="6" width="11.5546875" style="2" customWidth="1"/>
    <col min="7" max="16384" width="14.44140625" style="2"/>
  </cols>
  <sheetData>
    <row r="1" spans="1:26" ht="75" customHeight="1" x14ac:dyDescent="0.25">
      <c r="A1" s="111" t="s">
        <v>57</v>
      </c>
      <c r="B1" s="111"/>
      <c r="C1" s="111"/>
      <c r="D1" s="11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2.25" customHeight="1" x14ac:dyDescent="0.3">
      <c r="A2" s="9"/>
      <c r="B2" s="37"/>
      <c r="C2" s="38" t="s">
        <v>58</v>
      </c>
      <c r="D2" s="3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9"/>
      <c r="B3" s="39"/>
      <c r="C3" s="39"/>
      <c r="D3" s="3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 x14ac:dyDescent="0.3">
      <c r="A4" s="9"/>
      <c r="B4" s="42"/>
      <c r="C4" s="43" t="s">
        <v>59</v>
      </c>
      <c r="D4" s="4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 x14ac:dyDescent="0.25">
      <c r="A5" s="1"/>
      <c r="B5" s="49" t="s">
        <v>28</v>
      </c>
      <c r="C5" s="45" t="s">
        <v>29</v>
      </c>
      <c r="D5" s="30" t="s">
        <v>30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9" customHeight="1" x14ac:dyDescent="0.25">
      <c r="A6" s="1"/>
      <c r="B6" s="50" t="s">
        <v>31</v>
      </c>
      <c r="C6" s="46" t="s">
        <v>32</v>
      </c>
      <c r="D6" s="3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2.75" customHeight="1" x14ac:dyDescent="0.25">
      <c r="A7" s="1"/>
      <c r="B7" s="50" t="s">
        <v>33</v>
      </c>
      <c r="C7" s="46" t="s">
        <v>34</v>
      </c>
      <c r="D7" s="32" t="s">
        <v>60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5.75" customHeight="1" x14ac:dyDescent="0.25">
      <c r="A8" s="1"/>
      <c r="B8" s="50" t="s">
        <v>35</v>
      </c>
      <c r="C8" s="46" t="s">
        <v>61</v>
      </c>
      <c r="D8" s="3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2.25" customHeight="1" x14ac:dyDescent="0.25">
      <c r="A9" s="1"/>
      <c r="B9" s="50" t="s">
        <v>37</v>
      </c>
      <c r="C9" s="46" t="s">
        <v>62</v>
      </c>
      <c r="D9" s="3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0.5" customHeight="1" x14ac:dyDescent="0.25">
      <c r="A10" s="1"/>
      <c r="B10" s="50" t="s">
        <v>39</v>
      </c>
      <c r="C10" s="46" t="s">
        <v>63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69" customHeight="1" x14ac:dyDescent="0.25">
      <c r="A11" s="1"/>
      <c r="B11" s="50" t="s">
        <v>41</v>
      </c>
      <c r="C11" s="46" t="s">
        <v>42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4.25" customHeight="1" x14ac:dyDescent="0.25">
      <c r="A12" s="1"/>
      <c r="B12" s="50" t="s">
        <v>43</v>
      </c>
      <c r="C12" s="46" t="s">
        <v>44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85.5" customHeight="1" x14ac:dyDescent="0.25">
      <c r="A13" s="1"/>
      <c r="B13" s="50" t="s">
        <v>45</v>
      </c>
      <c r="C13" s="46" t="s">
        <v>46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07.25" customHeight="1" x14ac:dyDescent="0.25">
      <c r="A14" s="1"/>
      <c r="B14" s="50" t="s">
        <v>47</v>
      </c>
      <c r="C14" s="46" t="s">
        <v>64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 x14ac:dyDescent="0.25">
      <c r="A15" s="1"/>
      <c r="B15" s="50" t="s">
        <v>49</v>
      </c>
      <c r="C15" s="46" t="s">
        <v>50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50" t="s">
        <v>51</v>
      </c>
      <c r="C16" s="46" t="s">
        <v>52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3.5" customHeight="1" x14ac:dyDescent="0.25">
      <c r="A17" s="1"/>
      <c r="B17" s="50" t="s">
        <v>53</v>
      </c>
      <c r="C17" s="47" t="s">
        <v>54</v>
      </c>
      <c r="D17" s="3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6.75" customHeight="1" x14ac:dyDescent="0.25">
      <c r="A18" s="1"/>
      <c r="B18" s="51" t="s">
        <v>55</v>
      </c>
      <c r="C18" s="48" t="s">
        <v>56</v>
      </c>
      <c r="D18" s="3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pNQmi/wafgbEOv2z7G4F+CJ38AxwgxWrFBU28p7kSEZ8lu0Va6MUwihvM7WQl8jm31cSwCe3Q8r7Akz3S74qEQ==" saltValue="uci5an5xcgVX8yt2e2dtTQ==" spinCount="100000" sheet="1" objects="1" scenarios="1"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66" firstPageNumber="0" orientation="portrait" horizontalDpi="300" verticalDpi="300" r:id="rId1"/>
  <headerFooter>
    <oddHeader>&amp;C&amp;A</oddHeader>
    <oddFooter>&amp;CPage &amp;P</oddFooter>
  </headerFooter>
  <rowBreaks count="1" manualBreakCount="1">
    <brk id="1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1000"/>
  <sheetViews>
    <sheetView tabSelected="1" view="pageBreakPreview" topLeftCell="A4" zoomScale="60" zoomScaleNormal="100" workbookViewId="0">
      <selection activeCell="G13" sqref="G13"/>
    </sheetView>
  </sheetViews>
  <sheetFormatPr defaultColWidth="14.44140625" defaultRowHeight="14.4" x14ac:dyDescent="0.3"/>
  <cols>
    <col min="1" max="1" width="38.33203125" style="52" customWidth="1"/>
    <col min="2" max="2" width="33" style="52" customWidth="1"/>
    <col min="3" max="3" width="18.88671875" style="52" customWidth="1"/>
    <col min="4" max="26" width="8.88671875" style="52" customWidth="1"/>
    <col min="27" max="1024" width="14.44140625" style="52"/>
    <col min="1025" max="16384" width="14.44140625" style="2"/>
  </cols>
  <sheetData>
    <row r="1" spans="1:5" ht="66" customHeight="1" x14ac:dyDescent="0.3">
      <c r="A1" s="112" t="s">
        <v>65</v>
      </c>
      <c r="B1" s="112"/>
      <c r="C1" s="112"/>
      <c r="D1" s="109"/>
    </row>
    <row r="2" spans="1:5" ht="24" customHeight="1" x14ac:dyDescent="0.3">
      <c r="A2" s="69" t="s">
        <v>66</v>
      </c>
      <c r="B2" s="70" t="s">
        <v>67</v>
      </c>
      <c r="C2" s="3" t="s">
        <v>68</v>
      </c>
      <c r="D2" s="53"/>
      <c r="E2" s="67"/>
    </row>
    <row r="3" spans="1:5" ht="16.5" customHeight="1" x14ac:dyDescent="0.3">
      <c r="A3" s="71" t="s">
        <v>69</v>
      </c>
      <c r="B3" s="72"/>
      <c r="C3" s="54"/>
      <c r="D3" s="53"/>
    </row>
    <row r="4" spans="1:5" ht="28.5" customHeight="1" x14ac:dyDescent="0.3">
      <c r="A4" s="73" t="s">
        <v>70</v>
      </c>
      <c r="B4" s="74" t="s">
        <v>71</v>
      </c>
      <c r="C4" s="55"/>
      <c r="D4" s="53"/>
    </row>
    <row r="5" spans="1:5" ht="30.75" customHeight="1" x14ac:dyDescent="0.3">
      <c r="A5" s="75" t="s">
        <v>72</v>
      </c>
      <c r="B5" s="74" t="s">
        <v>73</v>
      </c>
      <c r="C5" s="56"/>
    </row>
    <row r="6" spans="1:5" ht="41.25" customHeight="1" x14ac:dyDescent="0.3">
      <c r="A6" s="76" t="s">
        <v>74</v>
      </c>
      <c r="B6" s="77" t="s">
        <v>75</v>
      </c>
      <c r="C6" s="57"/>
      <c r="D6" s="53"/>
    </row>
    <row r="7" spans="1:5" ht="12.75" customHeight="1" x14ac:dyDescent="0.3">
      <c r="A7" s="76" t="s">
        <v>76</v>
      </c>
      <c r="B7" s="77" t="s">
        <v>77</v>
      </c>
      <c r="C7" s="57"/>
      <c r="D7" s="53"/>
    </row>
    <row r="8" spans="1:5" ht="12.75" customHeight="1" x14ac:dyDescent="0.3">
      <c r="A8" s="76" t="s">
        <v>78</v>
      </c>
      <c r="B8" s="78" t="s">
        <v>75</v>
      </c>
      <c r="C8" s="56"/>
    </row>
    <row r="9" spans="1:5" ht="12.75" customHeight="1" x14ac:dyDescent="0.3">
      <c r="A9" s="75" t="s">
        <v>79</v>
      </c>
      <c r="B9" s="79" t="s">
        <v>75</v>
      </c>
      <c r="C9" s="56"/>
    </row>
    <row r="10" spans="1:5" ht="12.75" customHeight="1" x14ac:dyDescent="0.3">
      <c r="A10" s="80" t="s">
        <v>80</v>
      </c>
      <c r="B10" s="81" t="s">
        <v>75</v>
      </c>
      <c r="C10" s="58"/>
    </row>
    <row r="11" spans="1:5" ht="12.75" customHeight="1" x14ac:dyDescent="0.3">
      <c r="A11" s="75" t="s">
        <v>81</v>
      </c>
      <c r="B11" s="82" t="s">
        <v>82</v>
      </c>
      <c r="C11" s="56"/>
    </row>
    <row r="12" spans="1:5" ht="12.75" customHeight="1" x14ac:dyDescent="0.3">
      <c r="A12" s="80" t="s">
        <v>83</v>
      </c>
      <c r="B12" s="82" t="s">
        <v>84</v>
      </c>
      <c r="C12" s="59"/>
    </row>
    <row r="13" spans="1:5" ht="12.75" customHeight="1" x14ac:dyDescent="0.3">
      <c r="A13" s="83" t="s">
        <v>85</v>
      </c>
      <c r="B13" s="84"/>
      <c r="C13" s="60"/>
      <c r="D13" s="53"/>
    </row>
    <row r="14" spans="1:5" ht="12.75" customHeight="1" x14ac:dyDescent="0.3">
      <c r="A14" s="85" t="s">
        <v>86</v>
      </c>
      <c r="B14" s="82" t="s">
        <v>75</v>
      </c>
      <c r="C14" s="56"/>
    </row>
    <row r="15" spans="1:5" ht="12.75" customHeight="1" x14ac:dyDescent="0.3">
      <c r="A15" s="86" t="s">
        <v>87</v>
      </c>
      <c r="B15" s="77" t="s">
        <v>75</v>
      </c>
      <c r="C15" s="56"/>
    </row>
    <row r="16" spans="1:5" ht="12.75" customHeight="1" x14ac:dyDescent="0.3">
      <c r="A16" s="85" t="s">
        <v>88</v>
      </c>
      <c r="B16" s="82" t="s">
        <v>75</v>
      </c>
      <c r="C16" s="61"/>
      <c r="D16" s="53"/>
    </row>
    <row r="17" spans="1:4" ht="12.75" customHeight="1" x14ac:dyDescent="0.3">
      <c r="A17" s="87" t="s">
        <v>89</v>
      </c>
      <c r="B17" s="82" t="s">
        <v>75</v>
      </c>
      <c r="C17" s="55"/>
      <c r="D17" s="53"/>
    </row>
    <row r="18" spans="1:4" ht="12.75" customHeight="1" x14ac:dyDescent="0.3">
      <c r="A18" s="88" t="s">
        <v>90</v>
      </c>
      <c r="B18" s="82" t="s">
        <v>75</v>
      </c>
      <c r="C18" s="61"/>
      <c r="D18" s="53"/>
    </row>
    <row r="19" spans="1:4" ht="12.75" customHeight="1" x14ac:dyDescent="0.3">
      <c r="A19" s="89" t="s">
        <v>91</v>
      </c>
      <c r="B19" s="90"/>
      <c r="C19" s="62"/>
      <c r="D19" s="53"/>
    </row>
    <row r="20" spans="1:4" ht="12.75" customHeight="1" x14ac:dyDescent="0.3">
      <c r="A20" s="86" t="s">
        <v>92</v>
      </c>
      <c r="B20" s="81" t="s">
        <v>93</v>
      </c>
      <c r="C20" s="56"/>
    </row>
    <row r="21" spans="1:4" ht="12.75" customHeight="1" x14ac:dyDescent="0.3">
      <c r="A21" s="88" t="s">
        <v>94</v>
      </c>
      <c r="B21" s="91" t="s">
        <v>75</v>
      </c>
      <c r="C21" s="56"/>
      <c r="D21" s="53"/>
    </row>
    <row r="22" spans="1:4" ht="12.75" customHeight="1" x14ac:dyDescent="0.3">
      <c r="A22" s="86" t="s">
        <v>95</v>
      </c>
      <c r="B22" s="81" t="s">
        <v>75</v>
      </c>
      <c r="C22" s="57"/>
      <c r="D22" s="53"/>
    </row>
    <row r="23" spans="1:4" ht="12.75" customHeight="1" x14ac:dyDescent="0.3">
      <c r="A23" s="88" t="s">
        <v>96</v>
      </c>
      <c r="B23" s="91" t="s">
        <v>75</v>
      </c>
      <c r="C23" s="57"/>
      <c r="D23" s="53"/>
    </row>
    <row r="24" spans="1:4" ht="12.75" customHeight="1" x14ac:dyDescent="0.3">
      <c r="A24" s="87" t="s">
        <v>97</v>
      </c>
      <c r="B24" s="91" t="s">
        <v>75</v>
      </c>
      <c r="C24" s="55"/>
      <c r="D24" s="53"/>
    </row>
    <row r="25" spans="1:4" ht="12.75" customHeight="1" x14ac:dyDescent="0.3">
      <c r="A25" s="87" t="s">
        <v>98</v>
      </c>
      <c r="B25" s="91" t="s">
        <v>75</v>
      </c>
      <c r="C25" s="55"/>
      <c r="D25" s="53"/>
    </row>
    <row r="26" spans="1:4" ht="12.75" customHeight="1" x14ac:dyDescent="0.3">
      <c r="A26" s="88" t="s">
        <v>99</v>
      </c>
      <c r="B26" s="91" t="s">
        <v>100</v>
      </c>
      <c r="C26" s="55"/>
      <c r="D26" s="53"/>
    </row>
    <row r="27" spans="1:4" ht="12.75" customHeight="1" x14ac:dyDescent="0.3">
      <c r="A27" s="87" t="s">
        <v>101</v>
      </c>
      <c r="B27" s="82" t="s">
        <v>75</v>
      </c>
      <c r="C27" s="63"/>
      <c r="D27" s="53"/>
    </row>
    <row r="28" spans="1:4" ht="12.75" customHeight="1" x14ac:dyDescent="0.3">
      <c r="A28" s="92" t="s">
        <v>102</v>
      </c>
      <c r="B28" s="90"/>
      <c r="C28" s="64"/>
    </row>
    <row r="29" spans="1:4" ht="12.75" customHeight="1" x14ac:dyDescent="0.3">
      <c r="A29" s="88" t="s">
        <v>103</v>
      </c>
      <c r="B29" s="91" t="s">
        <v>104</v>
      </c>
      <c r="C29" s="57"/>
      <c r="D29" s="53"/>
    </row>
    <row r="30" spans="1:4" ht="12.75" customHeight="1" x14ac:dyDescent="0.3">
      <c r="A30" s="85" t="s">
        <v>105</v>
      </c>
      <c r="B30" s="93" t="s">
        <v>75</v>
      </c>
      <c r="C30" s="56"/>
      <c r="D30" s="53"/>
    </row>
    <row r="31" spans="1:4" ht="12.75" customHeight="1" x14ac:dyDescent="0.3">
      <c r="A31" s="86" t="s">
        <v>106</v>
      </c>
      <c r="B31" s="81" t="s">
        <v>75</v>
      </c>
      <c r="C31" s="57"/>
      <c r="D31" s="53"/>
    </row>
    <row r="32" spans="1:4" ht="12.75" customHeight="1" x14ac:dyDescent="0.3">
      <c r="A32" s="87" t="s">
        <v>107</v>
      </c>
      <c r="B32" s="74" t="s">
        <v>75</v>
      </c>
      <c r="C32" s="65"/>
      <c r="D32" s="53"/>
    </row>
    <row r="33" spans="1:4" ht="12.75" customHeight="1" x14ac:dyDescent="0.3">
      <c r="A33" s="88" t="s">
        <v>108</v>
      </c>
      <c r="B33" s="82" t="s">
        <v>75</v>
      </c>
      <c r="C33" s="66"/>
    </row>
    <row r="34" spans="1:4" ht="12.75" customHeight="1" x14ac:dyDescent="0.3">
      <c r="A34" s="85" t="s">
        <v>109</v>
      </c>
      <c r="B34" s="91" t="s">
        <v>75</v>
      </c>
      <c r="C34" s="56"/>
      <c r="D34" s="53"/>
    </row>
    <row r="35" spans="1:4" ht="12.75" customHeight="1" x14ac:dyDescent="0.3">
      <c r="A35" s="86" t="s">
        <v>110</v>
      </c>
      <c r="B35" s="82" t="s">
        <v>75</v>
      </c>
      <c r="C35" s="65"/>
      <c r="D35" s="53"/>
    </row>
    <row r="36" spans="1:4" ht="12.75" customHeight="1" x14ac:dyDescent="0.3">
      <c r="A36" s="86" t="s">
        <v>111</v>
      </c>
      <c r="B36" s="82" t="s">
        <v>75</v>
      </c>
      <c r="C36" s="63"/>
      <c r="D36" s="53"/>
    </row>
    <row r="37" spans="1:4" ht="12.75" customHeight="1" x14ac:dyDescent="0.3">
      <c r="A37" s="86" t="s">
        <v>112</v>
      </c>
      <c r="B37" s="94" t="s">
        <v>75</v>
      </c>
      <c r="C37" s="56"/>
    </row>
    <row r="38" spans="1:4" ht="12.75" customHeight="1" x14ac:dyDescent="0.3">
      <c r="A38" s="88" t="s">
        <v>113</v>
      </c>
      <c r="B38" s="82" t="s">
        <v>75</v>
      </c>
      <c r="C38" s="56"/>
    </row>
    <row r="39" spans="1:4" ht="31.8" customHeight="1" x14ac:dyDescent="0.3">
      <c r="A39" s="113" t="s">
        <v>55</v>
      </c>
      <c r="B39" s="95" t="s">
        <v>114</v>
      </c>
      <c r="C39" s="114"/>
      <c r="D39" s="67"/>
    </row>
    <row r="40" spans="1:4" ht="27.6" customHeight="1" x14ac:dyDescent="0.3">
      <c r="A40" s="113"/>
      <c r="B40" s="96" t="s">
        <v>115</v>
      </c>
      <c r="C40" s="114"/>
      <c r="D40" s="67"/>
    </row>
    <row r="41" spans="1:4" ht="34.799999999999997" customHeight="1" x14ac:dyDescent="0.3">
      <c r="A41" s="113"/>
      <c r="B41" s="96" t="s">
        <v>116</v>
      </c>
      <c r="C41" s="114"/>
      <c r="D41" s="67"/>
    </row>
    <row r="42" spans="1:4" ht="29.4" customHeight="1" x14ac:dyDescent="0.3">
      <c r="A42" s="113"/>
      <c r="B42" s="96" t="s">
        <v>117</v>
      </c>
      <c r="C42" s="114"/>
      <c r="D42" s="67"/>
    </row>
    <row r="43" spans="1:4" ht="29.4" customHeight="1" x14ac:dyDescent="0.3">
      <c r="A43" s="113"/>
      <c r="B43" s="96" t="s">
        <v>118</v>
      </c>
      <c r="C43" s="114"/>
      <c r="D43" s="67"/>
    </row>
    <row r="44" spans="1:4" ht="32.4" customHeight="1" x14ac:dyDescent="0.3">
      <c r="A44" s="113"/>
      <c r="B44" s="96" t="s">
        <v>119</v>
      </c>
      <c r="C44" s="114"/>
      <c r="D44" s="67"/>
    </row>
    <row r="45" spans="1:4" ht="29.4" customHeight="1" x14ac:dyDescent="0.3">
      <c r="A45" s="113"/>
      <c r="B45" s="96" t="s">
        <v>120</v>
      </c>
      <c r="C45" s="114"/>
      <c r="D45" s="67"/>
    </row>
    <row r="46" spans="1:4" ht="31.2" customHeight="1" x14ac:dyDescent="0.3">
      <c r="A46" s="113"/>
      <c r="B46" s="96" t="s">
        <v>121</v>
      </c>
      <c r="C46" s="114"/>
      <c r="D46" s="67"/>
    </row>
    <row r="47" spans="1:4" ht="12.75" customHeight="1" x14ac:dyDescent="0.3">
      <c r="B47" s="68"/>
    </row>
    <row r="48" spans="1:4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sheetProtection algorithmName="SHA-512" hashValue="Ofy5+GOvmupR/L+f+7UC3Hf4g6cN1UzefEBKJNx8ElsOKU2Y/n9i3DxNvKAdgQ5dbEBe/cFR18jSllQZ8y5KSg==" saltValue="HAXDiPTVrxf95uN3waVc3w==" spinCount="100000" sheet="1" objects="1" scenarios="1" formatCells="0" formatColumns="0" formatRows="0"/>
  <mergeCells count="3">
    <mergeCell ref="A1:D1"/>
    <mergeCell ref="A39:A46"/>
    <mergeCell ref="C39:C46"/>
  </mergeCells>
  <pageMargins left="0.7" right="0.7" top="0.78749999999999998" bottom="0.78749999999999998" header="0.51180555555555496" footer="0.51180555555555496"/>
  <pageSetup paperSize="9" scale="90" firstPageNumber="0" orientation="portrait" horizontalDpi="300" verticalDpi="300" r:id="rId1"/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zoomScaleNormal="100" workbookViewId="0">
      <selection activeCell="B14" sqref="B14"/>
    </sheetView>
  </sheetViews>
  <sheetFormatPr defaultColWidth="14.44140625" defaultRowHeight="13.2" x14ac:dyDescent="0.25"/>
  <cols>
    <col min="1" max="1" width="38.33203125" style="2" customWidth="1"/>
    <col min="2" max="2" width="33" style="2" customWidth="1"/>
    <col min="3" max="3" width="21.109375" style="2" customWidth="1"/>
    <col min="4" max="26" width="8.88671875" style="2" customWidth="1"/>
    <col min="27" max="16384" width="14.44140625" style="2"/>
  </cols>
  <sheetData>
    <row r="1" spans="1:26" ht="66" customHeight="1" x14ac:dyDescent="0.25">
      <c r="A1" s="115" t="s">
        <v>122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6.5" customHeight="1" x14ac:dyDescent="0.25">
      <c r="A2" s="69" t="s">
        <v>123</v>
      </c>
      <c r="B2" s="10" t="s">
        <v>67</v>
      </c>
      <c r="C2" s="3" t="s">
        <v>68</v>
      </c>
      <c r="D2" s="97"/>
      <c r="E2" s="9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5">
      <c r="A3" s="92" t="s">
        <v>69</v>
      </c>
      <c r="B3" s="72"/>
      <c r="C3" s="99"/>
      <c r="D3" s="9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 x14ac:dyDescent="0.25">
      <c r="A4" s="88" t="s">
        <v>124</v>
      </c>
      <c r="B4" s="82" t="s">
        <v>125</v>
      </c>
      <c r="C4" s="100"/>
      <c r="D4" s="9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x14ac:dyDescent="0.25">
      <c r="A5" s="85" t="s">
        <v>126</v>
      </c>
      <c r="B5" s="82" t="s">
        <v>127</v>
      </c>
      <c r="C5" s="10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1.25" customHeight="1" x14ac:dyDescent="0.25">
      <c r="A6" s="86" t="s">
        <v>128</v>
      </c>
      <c r="B6" s="91" t="s">
        <v>129</v>
      </c>
      <c r="C6" s="55"/>
      <c r="D6" s="9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88" t="s">
        <v>130</v>
      </c>
      <c r="B7" s="91" t="s">
        <v>131</v>
      </c>
      <c r="C7" s="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86" t="s">
        <v>132</v>
      </c>
      <c r="B8" s="79" t="s">
        <v>133</v>
      </c>
      <c r="C8" s="56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88" t="s">
        <v>134</v>
      </c>
      <c r="B9" s="91" t="s">
        <v>135</v>
      </c>
      <c r="C9" s="55"/>
      <c r="D9" s="9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85" t="s">
        <v>136</v>
      </c>
      <c r="B10" s="82" t="s">
        <v>133</v>
      </c>
      <c r="C10" s="55"/>
      <c r="D10" s="9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86" t="s">
        <v>137</v>
      </c>
      <c r="B11" s="82" t="s">
        <v>138</v>
      </c>
      <c r="C11" s="5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88" t="s">
        <v>139</v>
      </c>
      <c r="B12" s="74" t="s">
        <v>133</v>
      </c>
      <c r="C12" s="57"/>
      <c r="D12" s="9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87" t="s">
        <v>140</v>
      </c>
      <c r="B13" s="82" t="s">
        <v>133</v>
      </c>
      <c r="C13" s="56"/>
      <c r="D13" s="9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0.799999999999997" customHeight="1" x14ac:dyDescent="0.25">
      <c r="A14" s="113" t="s">
        <v>55</v>
      </c>
      <c r="B14" s="96" t="s">
        <v>114</v>
      </c>
      <c r="C14" s="114"/>
      <c r="D14" s="9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8.2" customHeight="1" x14ac:dyDescent="0.25">
      <c r="A15" s="113"/>
      <c r="B15" s="96" t="s">
        <v>115</v>
      </c>
      <c r="C15" s="114"/>
      <c r="D15" s="9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6.4" customHeight="1" x14ac:dyDescent="0.25">
      <c r="A16" s="113"/>
      <c r="B16" s="96" t="s">
        <v>116</v>
      </c>
      <c r="C16" s="114"/>
      <c r="D16" s="9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9.4" customHeight="1" x14ac:dyDescent="0.25">
      <c r="A17" s="113"/>
      <c r="B17" s="102" t="s">
        <v>117</v>
      </c>
      <c r="C17" s="114"/>
      <c r="D17" s="9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7" customHeight="1" x14ac:dyDescent="0.25">
      <c r="A18" s="113"/>
      <c r="B18" s="96" t="s">
        <v>118</v>
      </c>
      <c r="C18" s="114"/>
      <c r="D18" s="9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9.4" customHeight="1" x14ac:dyDescent="0.25">
      <c r="A19" s="113"/>
      <c r="B19" s="96" t="s">
        <v>119</v>
      </c>
      <c r="C19" s="114"/>
      <c r="D19" s="9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8" customHeight="1" x14ac:dyDescent="0.25">
      <c r="A20" s="113"/>
      <c r="B20" s="96" t="s">
        <v>120</v>
      </c>
      <c r="C20" s="114"/>
      <c r="D20" s="9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6.4" customHeight="1" x14ac:dyDescent="0.25">
      <c r="A21" s="113"/>
      <c r="B21" s="80" t="s">
        <v>121</v>
      </c>
      <c r="C21" s="114"/>
      <c r="D21" s="9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+IA/fQ3ieVVkz8lCWXpRh3Z3ZwsIoaTxQJzbJkSfkzWWuFnY4Q/M2bj54PwbTF18z2Uw8M7LPfEwIFplqIpe6g==" saltValue="nrze/Fd4nMyRVW6HXKpMfQ==" spinCount="100000" sheet="1" objects="1" scenarios="1" formatCells="0" formatColumns="0" formatRows="0"/>
  <mergeCells count="3">
    <mergeCell ref="A1:D1"/>
    <mergeCell ref="A14:A21"/>
    <mergeCell ref="C14:C21"/>
  </mergeCells>
  <pageMargins left="0.7" right="0.7" top="0.78749999999999998" bottom="0.78749999999999998" header="0.51180555555555496" footer="0.51180555555555496"/>
  <pageSetup paperSize="9" scale="88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zoomScaleNormal="100" workbookViewId="0">
      <selection activeCell="J13" sqref="J13"/>
    </sheetView>
  </sheetViews>
  <sheetFormatPr defaultColWidth="14.44140625" defaultRowHeight="13.2" x14ac:dyDescent="0.25"/>
  <cols>
    <col min="1" max="1" width="32.88671875" style="2" customWidth="1"/>
    <col min="2" max="2" width="26.5546875" style="2" customWidth="1"/>
    <col min="3" max="3" width="19.109375" style="2" customWidth="1"/>
    <col min="4" max="26" width="8.88671875" style="2" customWidth="1"/>
    <col min="27" max="16384" width="14.44140625" style="2"/>
  </cols>
  <sheetData>
    <row r="1" spans="1:26" ht="63.75" customHeight="1" x14ac:dyDescent="0.25">
      <c r="A1" s="116" t="s">
        <v>141</v>
      </c>
      <c r="B1" s="116"/>
      <c r="C1" s="11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2" customHeight="1" x14ac:dyDescent="0.25">
      <c r="A2" s="69" t="s">
        <v>142</v>
      </c>
      <c r="B2" s="106" t="s">
        <v>67</v>
      </c>
      <c r="C2" s="103" t="s">
        <v>68</v>
      </c>
      <c r="D2" s="9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customHeight="1" x14ac:dyDescent="0.25">
      <c r="A3" s="107" t="s">
        <v>69</v>
      </c>
      <c r="B3" s="108"/>
      <c r="C3" s="64"/>
      <c r="D3" s="9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25">
      <c r="A4" s="85" t="s">
        <v>143</v>
      </c>
      <c r="B4" s="93" t="s">
        <v>133</v>
      </c>
      <c r="C4" s="10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399999999999999" customHeight="1" x14ac:dyDescent="0.25">
      <c r="A5" s="85" t="s">
        <v>144</v>
      </c>
      <c r="B5" s="91" t="s">
        <v>145</v>
      </c>
      <c r="C5" s="56"/>
      <c r="D5" s="9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3.6" customHeight="1" x14ac:dyDescent="0.25">
      <c r="A6" s="87" t="s">
        <v>146</v>
      </c>
      <c r="B6" s="82" t="s">
        <v>133</v>
      </c>
      <c r="C6" s="56"/>
      <c r="D6" s="9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"/>
      <c r="B7" s="10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m8/+5JIVn2biKwHo5zLmnOxkcsHcK7RrbF95raqmpY0gc/ucB37lZHLJGZAsSR9PhbFMHnfsNIRO4PERQ4E77Q==" saltValue="DXeuHFgdVbpLL2N+A1j/KQ==" spinCount="100000" sheet="1" objects="1" scenarios="1" formatCells="0" formatColumns="0" formatRows="0"/>
  <mergeCells count="1">
    <mergeCell ref="A1:C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Tabulka nabídkové ceny</vt:lpstr>
      <vt:lpstr>Obecná část</vt:lpstr>
      <vt:lpstr>1 server 100TB</vt:lpstr>
      <vt:lpstr>2 server 40TB</vt:lpstr>
      <vt:lpstr>3 HDR InfiniBand Switch</vt:lpstr>
      <vt:lpstr>4 Infiniband 200Gb</vt:lpstr>
      <vt:lpstr>5 Kabeláž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1</cp:revision>
  <dcterms:created xsi:type="dcterms:W3CDTF">2021-07-21T08:59:29Z</dcterms:created>
  <dcterms:modified xsi:type="dcterms:W3CDTF">2021-09-01T14:04:42Z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