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07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<sst xmlns="http://schemas.openxmlformats.org/spreadsheetml/2006/main" count="45" uniqueCount="37">
  <si>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položka</t>
  </si>
  <si>
    <t>Název</t>
  </si>
  <si>
    <t>popis</t>
  </si>
  <si>
    <t>jednotka</t>
  </si>
  <si>
    <t>ks</t>
  </si>
  <si>
    <t xml:space="preserve">ks </t>
  </si>
  <si>
    <t>Instalační a konfigurační práce</t>
  </si>
  <si>
    <t>Seznámení s konfiguraci a ovládáním - zaškolení obsluhy</t>
  </si>
  <si>
    <t>cena celková
[Kč bez DPH]</t>
  </si>
  <si>
    <t>cena celková
[Kč s DPH]</t>
  </si>
  <si>
    <t>cena za jednotku
[Kč bez DPH]</t>
  </si>
  <si>
    <t>pracovní den 8,5 hod</t>
  </si>
  <si>
    <t>Kamera A - vnitřní</t>
  </si>
  <si>
    <t>Kamera B - venkovní</t>
  </si>
  <si>
    <t>Kamera C . 360 stupňů</t>
  </si>
  <si>
    <t>Kamera D - čtení SPZ</t>
  </si>
  <si>
    <t>celk</t>
  </si>
  <si>
    <t>Enhanced video licence 2N</t>
  </si>
  <si>
    <t>Propojovací kabely a drobný instalační materiál pro instalaci kamer</t>
  </si>
  <si>
    <t>Uveďte cenu za provedení instalace v souladu se zadávací dokumentací jako celku a to vč. zprovoznění integrací s Aktion a C4.</t>
  </si>
  <si>
    <t>licence pro centrální ovládací systém COS pro min. 4 kamery na čtení SPZ příp. další licence nutné pro provoz a zajištění požadovaných funkcí
Propojení modulu s přístupovým systémem Aktion.NEXT pro 4 kamery pro otvírání závor a napojení na jednotné uživatelské rozhraní</t>
  </si>
  <si>
    <t>COS (soubor licencí)</t>
  </si>
  <si>
    <t>Modul COS čtení SPZ (soubor licencí)</t>
  </si>
  <si>
    <t>Grafická karta (pro PC  pro kamerový dohled)</t>
  </si>
  <si>
    <t>Výkonná graf. karta pro zobrazení na více monitorech na dohledovém
 pracovišti (PC není předmětem dodávky)</t>
  </si>
  <si>
    <t xml:space="preserve">Počet jednotek v projektu UK – LFPL - Pořízení vybavení dostavby kampusu UniMeC II. etapa, id. číslo  133D241000008 </t>
  </si>
  <si>
    <t>Počet jednotek v projektu UK – LFPL – Výstavba menzy a děkanátu v kampusu UniMec, id. číslo 133D241000003</t>
  </si>
  <si>
    <t>celkový počet jednotek</t>
  </si>
  <si>
    <t xml:space="preserve">Cena celková za projekt UK – LFPL - Pořízení vybavení dostavby kampusu UniMeC II. etapa, id. číslo  133D241000008 
[Kč bez DPH]
</t>
  </si>
  <si>
    <t>Cena celková za projekt UK – LFPL – Výstavba menzy a děkanátu v kampusu UniMec, id. číslo 133D241000003
[Kč bez DPH]</t>
  </si>
  <si>
    <t>Zařízení pro indikaci obsazenosti parkovacích míst</t>
  </si>
  <si>
    <t>vč. sloupků pro umístění kamery před závoru ve stejném počtu jako kamery pro čtení SPZ</t>
  </si>
  <si>
    <t>bude instalován uchazečem k závoře, která není předmětem dodávky.</t>
  </si>
  <si>
    <t>Příloha č. 2 - položkový rozpočet</t>
  </si>
  <si>
    <t>Označení zařízení včetně objednacího kódu</t>
  </si>
  <si>
    <r>
      <t>licence pro centrální ovládací systém COS pro minimálně 200 kamer, příp. další licence nutné pro provoz a zajištění požadovaných funkcí a podpora a aktualizace - PMA na 5 let pro celý systém COS</t>
    </r>
    <r>
      <rPr>
        <i/>
        <sz val="8"/>
        <rFont val="Arial"/>
        <family val="2"/>
      </rPr>
      <t xml:space="preserve"> (operační systém Windows server ani virtualizační platforma Microsoft HYPER-V není předmětem dodávky, zajistí zadavatel)</t>
    </r>
    <r>
      <rPr>
        <sz val="8"/>
        <rFont val="Arial"/>
        <family val="2"/>
      </rPr>
      <t xml:space="preserve">
cenu za jednotku (jednu kameru) uveďte pouze v případě, že je to pro váš produkt relevatní. Jinak uveďte pouze celkovou cenu za COS a příp. další nezbytné licence jako sumrání cenu za všechy položky.
(uvést pak položky jednotlivě vč. přesného označení do sloupce M)</t>
    </r>
  </si>
  <si>
    <r>
      <t>licence pro 2N IP Intercom (2N 9137906 licence pro Helios IP - Enhanced Video License) sloužící pro odemktnutí kamery interkomů pro připojení k COS.</t>
    </r>
    <r>
      <rPr>
        <i/>
        <sz val="8"/>
        <rFont val="Arial"/>
        <family val="2"/>
      </rPr>
      <t xml:space="preserve"> Interkomy nejsou předmětem dodávky, zajistí zadavatel.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</si>
</sst>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ck"/>
    </border>
    <border>
      <left style="thin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/>
      <bottom style="thin"/>
    </border>
    <border>
      <left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4" fillId="0" borderId="4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2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4" fontId="2" fillId="0" borderId="9" xfId="0" applyNumberFormat="1" applyFont="1" applyFill="1" applyBorder="1"/>
    <xf numFmtId="4" fontId="6" fillId="0" borderId="7" xfId="0" applyNumberFormat="1" applyFont="1" applyFill="1" applyBorder="1"/>
    <xf numFmtId="4" fontId="2" fillId="0" borderId="10" xfId="0" applyNumberFormat="1" applyFont="1" applyFill="1" applyBorder="1"/>
    <xf numFmtId="0" fontId="7" fillId="0" borderId="0" xfId="0" applyFont="1"/>
    <xf numFmtId="4" fontId="4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left" vertical="top" wrapText="1"/>
    </xf>
    <xf numFmtId="4" fontId="10" fillId="2" borderId="7" xfId="0" applyNumberFormat="1" applyFont="1" applyFill="1" applyBorder="1"/>
    <xf numFmtId="4" fontId="8" fillId="0" borderId="9" xfId="0" applyNumberFormat="1" applyFont="1" applyBorder="1"/>
    <xf numFmtId="4" fontId="8" fillId="0" borderId="9" xfId="0" applyNumberFormat="1" applyFont="1" applyFill="1" applyBorder="1"/>
    <xf numFmtId="4" fontId="8" fillId="0" borderId="7" xfId="0" applyNumberFormat="1" applyFont="1" applyFill="1" applyBorder="1"/>
    <xf numFmtId="0" fontId="8" fillId="0" borderId="7" xfId="0" applyFont="1" applyFill="1" applyBorder="1"/>
    <xf numFmtId="4" fontId="8" fillId="2" borderId="7" xfId="0" applyNumberFormat="1" applyFont="1" applyFill="1" applyBorder="1"/>
    <xf numFmtId="0" fontId="8" fillId="0" borderId="7" xfId="0" applyFont="1" applyFill="1" applyBorder="1" applyAlignment="1">
      <alignment wrapText="1"/>
    </xf>
    <xf numFmtId="0" fontId="8" fillId="0" borderId="9" xfId="0" applyFont="1" applyBorder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4" fontId="8" fillId="2" borderId="0" xfId="0" applyNumberFormat="1" applyFont="1" applyFill="1"/>
    <xf numFmtId="4" fontId="11" fillId="0" borderId="9" xfId="0" applyNumberFormat="1" applyFont="1" applyFill="1" applyBorder="1"/>
    <xf numFmtId="0" fontId="8" fillId="0" borderId="7" xfId="0" applyFont="1" applyBorder="1" applyAlignment="1">
      <alignment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4" fontId="11" fillId="2" borderId="7" xfId="0" applyNumberFormat="1" applyFont="1" applyFill="1" applyBorder="1"/>
    <xf numFmtId="4" fontId="11" fillId="0" borderId="7" xfId="0" applyNumberFormat="1" applyFont="1" applyFill="1" applyBorder="1"/>
    <xf numFmtId="0" fontId="8" fillId="0" borderId="8" xfId="0" applyFont="1" applyBorder="1"/>
    <xf numFmtId="0" fontId="11" fillId="0" borderId="8" xfId="0" applyFont="1" applyBorder="1" applyAlignment="1">
      <alignment wrapText="1"/>
    </xf>
    <xf numFmtId="4" fontId="11" fillId="2" borderId="8" xfId="0" applyNumberFormat="1" applyFont="1" applyFill="1" applyBorder="1"/>
    <xf numFmtId="4" fontId="11" fillId="0" borderId="8" xfId="0" applyNumberFormat="1" applyFont="1" applyFill="1" applyBorder="1"/>
    <xf numFmtId="0" fontId="11" fillId="0" borderId="8" xfId="0" applyFont="1" applyBorder="1"/>
    <xf numFmtId="0" fontId="11" fillId="0" borderId="18" xfId="0" applyFont="1" applyBorder="1"/>
    <xf numFmtId="4" fontId="11" fillId="0" borderId="18" xfId="0" applyNumberFormat="1" applyFont="1" applyBorder="1"/>
    <xf numFmtId="4" fontId="11" fillId="0" borderId="18" xfId="0" applyNumberFormat="1" applyFont="1" applyFill="1" applyBorder="1"/>
    <xf numFmtId="4" fontId="11" fillId="0" borderId="19" xfId="0" applyNumberFormat="1" applyFont="1" applyFill="1" applyBorder="1"/>
    <xf numFmtId="4" fontId="12" fillId="0" borderId="2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workbookViewId="0" topLeftCell="A1">
      <pane ySplit="4" topLeftCell="A5" activePane="bottomLeft" state="frozen"/>
      <selection pane="topLeft" activeCell="D1" sqref="D1"/>
      <selection pane="bottomLeft" activeCell="E17" sqref="E17"/>
    </sheetView>
  </sheetViews>
  <sheetFormatPr defaultColWidth="9.140625" defaultRowHeight="15"/>
  <cols>
    <col min="1" max="1" width="6.57421875" style="4" customWidth="1"/>
    <col min="2" max="2" width="38.28125" style="1" customWidth="1"/>
    <col min="3" max="3" width="49.7109375" style="1" customWidth="1"/>
    <col min="4" max="4" width="9.28125" style="1" customWidth="1"/>
    <col min="5" max="5" width="13.28125" style="17" customWidth="1"/>
    <col min="6" max="6" width="25.7109375" style="17" customWidth="1"/>
    <col min="7" max="7" width="21.140625" style="17" customWidth="1"/>
    <col min="8" max="8" width="11.421875" style="1" customWidth="1"/>
    <col min="9" max="9" width="22.57421875" style="1" customWidth="1"/>
    <col min="10" max="10" width="21.00390625" style="1" customWidth="1"/>
    <col min="11" max="11" width="14.7109375" style="17" customWidth="1"/>
    <col min="12" max="12" width="11.140625" style="17" hidden="1" customWidth="1"/>
    <col min="13" max="13" width="32.421875" style="1" customWidth="1"/>
    <col min="14" max="16384" width="9.140625" style="1" customWidth="1"/>
  </cols>
  <sheetData>
    <row r="2" ht="18.75">
      <c r="C2" s="24" t="s">
        <v>33</v>
      </c>
    </row>
    <row r="3" spans="1:12" ht="12" thickBot="1">
      <c r="A3" s="6"/>
      <c r="B3" s="5"/>
      <c r="C3" s="5"/>
      <c r="D3" s="5"/>
      <c r="E3" s="12"/>
      <c r="F3" s="12"/>
      <c r="G3" s="12"/>
      <c r="H3" s="5"/>
      <c r="I3" s="5"/>
      <c r="J3" s="5"/>
      <c r="K3" s="12"/>
      <c r="L3" s="12"/>
    </row>
    <row r="4" spans="1:13" ht="78.75" customHeight="1" thickBot="1" thickTop="1">
      <c r="A4" s="31" t="s">
        <v>0</v>
      </c>
      <c r="B4" s="30" t="s">
        <v>1</v>
      </c>
      <c r="C4" s="7" t="s">
        <v>2</v>
      </c>
      <c r="D4" s="8" t="s">
        <v>3</v>
      </c>
      <c r="E4" s="13" t="s">
        <v>10</v>
      </c>
      <c r="F4" s="13" t="s">
        <v>25</v>
      </c>
      <c r="G4" s="13" t="s">
        <v>26</v>
      </c>
      <c r="H4" s="11" t="s">
        <v>27</v>
      </c>
      <c r="I4" s="13" t="s">
        <v>28</v>
      </c>
      <c r="J4" s="13" t="s">
        <v>29</v>
      </c>
      <c r="K4" s="13" t="s">
        <v>8</v>
      </c>
      <c r="L4" s="13" t="s">
        <v>9</v>
      </c>
      <c r="M4" s="25" t="s">
        <v>34</v>
      </c>
    </row>
    <row r="5" spans="1:13" ht="112.5">
      <c r="A5" s="29">
        <v>1</v>
      </c>
      <c r="B5" s="32" t="s">
        <v>21</v>
      </c>
      <c r="C5" s="33" t="s">
        <v>35</v>
      </c>
      <c r="D5" s="32" t="s">
        <v>4</v>
      </c>
      <c r="E5" s="34">
        <v>0</v>
      </c>
      <c r="F5" s="35">
        <f>H5-G5</f>
        <v>1</v>
      </c>
      <c r="G5" s="36"/>
      <c r="H5" s="32">
        <v>1</v>
      </c>
      <c r="I5" s="37">
        <f>E5*F5</f>
        <v>0</v>
      </c>
      <c r="J5" s="37">
        <f>E5*G5</f>
        <v>0</v>
      </c>
      <c r="K5" s="37">
        <f aca="true" t="shared" si="0" ref="K5:K14">E5*H5</f>
        <v>0</v>
      </c>
      <c r="L5" s="14">
        <f aca="true" t="shared" si="1" ref="L5:L16">K5*1.21</f>
        <v>0</v>
      </c>
      <c r="M5" s="26"/>
    </row>
    <row r="6" spans="1:13" ht="56.25">
      <c r="A6" s="9">
        <v>1</v>
      </c>
      <c r="B6" s="38" t="s">
        <v>22</v>
      </c>
      <c r="C6" s="33" t="s">
        <v>20</v>
      </c>
      <c r="D6" s="32" t="s">
        <v>4</v>
      </c>
      <c r="E6" s="34">
        <v>0</v>
      </c>
      <c r="F6" s="35">
        <f aca="true" t="shared" si="2" ref="F6:F16">H6-G6</f>
        <v>1</v>
      </c>
      <c r="G6" s="36"/>
      <c r="H6" s="38">
        <v>1</v>
      </c>
      <c r="I6" s="37">
        <f aca="true" t="shared" si="3" ref="I6:I16">E6*F6</f>
        <v>0</v>
      </c>
      <c r="J6" s="37">
        <f aca="true" t="shared" si="4" ref="J6:J16">E6*G6</f>
        <v>0</v>
      </c>
      <c r="K6" s="37">
        <f t="shared" si="0"/>
        <v>0</v>
      </c>
      <c r="L6" s="14">
        <f aca="true" t="shared" si="5" ref="L6">K6*1.21</f>
        <v>0</v>
      </c>
      <c r="M6" s="27"/>
    </row>
    <row r="7" spans="1:13" ht="15">
      <c r="A7" s="9">
        <v>2</v>
      </c>
      <c r="B7" s="38" t="s">
        <v>12</v>
      </c>
      <c r="C7" s="38"/>
      <c r="D7" s="38" t="s">
        <v>4</v>
      </c>
      <c r="E7" s="39">
        <v>0</v>
      </c>
      <c r="F7" s="35">
        <f t="shared" si="2"/>
        <v>112</v>
      </c>
      <c r="G7" s="37">
        <v>12</v>
      </c>
      <c r="H7" s="38">
        <v>124</v>
      </c>
      <c r="I7" s="37">
        <f t="shared" si="3"/>
        <v>0</v>
      </c>
      <c r="J7" s="37">
        <f t="shared" si="4"/>
        <v>0</v>
      </c>
      <c r="K7" s="37">
        <f t="shared" si="0"/>
        <v>0</v>
      </c>
      <c r="L7" s="14">
        <f t="shared" si="1"/>
        <v>0</v>
      </c>
      <c r="M7" s="27"/>
    </row>
    <row r="8" spans="1:13" ht="15">
      <c r="A8" s="9">
        <v>3</v>
      </c>
      <c r="B8" s="38" t="s">
        <v>13</v>
      </c>
      <c r="C8" s="38"/>
      <c r="D8" s="38" t="s">
        <v>4</v>
      </c>
      <c r="E8" s="39">
        <v>0</v>
      </c>
      <c r="F8" s="35">
        <f t="shared" si="2"/>
        <v>9</v>
      </c>
      <c r="G8" s="37"/>
      <c r="H8" s="38">
        <v>9</v>
      </c>
      <c r="I8" s="37">
        <f t="shared" si="3"/>
        <v>0</v>
      </c>
      <c r="J8" s="37">
        <f t="shared" si="4"/>
        <v>0</v>
      </c>
      <c r="K8" s="37">
        <f t="shared" si="0"/>
        <v>0</v>
      </c>
      <c r="L8" s="14">
        <f t="shared" si="1"/>
        <v>0</v>
      </c>
      <c r="M8" s="27"/>
    </row>
    <row r="9" spans="1:13" ht="15">
      <c r="A9" s="9">
        <v>4</v>
      </c>
      <c r="B9" s="38" t="s">
        <v>14</v>
      </c>
      <c r="C9" s="38"/>
      <c r="D9" s="38" t="s">
        <v>5</v>
      </c>
      <c r="E9" s="39">
        <v>0</v>
      </c>
      <c r="F9" s="35">
        <f t="shared" si="2"/>
        <v>7</v>
      </c>
      <c r="G9" s="37"/>
      <c r="H9" s="38">
        <v>7</v>
      </c>
      <c r="I9" s="37">
        <f t="shared" si="3"/>
        <v>0</v>
      </c>
      <c r="J9" s="37">
        <f t="shared" si="4"/>
        <v>0</v>
      </c>
      <c r="K9" s="37">
        <f t="shared" si="0"/>
        <v>0</v>
      </c>
      <c r="L9" s="14">
        <f t="shared" si="1"/>
        <v>0</v>
      </c>
      <c r="M9" s="27"/>
    </row>
    <row r="10" spans="1:13" ht="22.5">
      <c r="A10" s="9">
        <v>5</v>
      </c>
      <c r="B10" s="38" t="s">
        <v>15</v>
      </c>
      <c r="C10" s="40" t="s">
        <v>31</v>
      </c>
      <c r="D10" s="38" t="s">
        <v>5</v>
      </c>
      <c r="E10" s="39">
        <v>0</v>
      </c>
      <c r="F10" s="35">
        <f t="shared" si="2"/>
        <v>4</v>
      </c>
      <c r="G10" s="37"/>
      <c r="H10" s="38">
        <v>4</v>
      </c>
      <c r="I10" s="37">
        <f t="shared" si="3"/>
        <v>0</v>
      </c>
      <c r="J10" s="37">
        <f t="shared" si="4"/>
        <v>0</v>
      </c>
      <c r="K10" s="37">
        <f t="shared" si="0"/>
        <v>0</v>
      </c>
      <c r="L10" s="14">
        <f t="shared" si="1"/>
        <v>0</v>
      </c>
      <c r="M10" s="27"/>
    </row>
    <row r="11" spans="1:13" ht="15">
      <c r="A11" s="9">
        <v>6</v>
      </c>
      <c r="B11" s="38" t="s">
        <v>30</v>
      </c>
      <c r="C11" s="38" t="s">
        <v>32</v>
      </c>
      <c r="D11" s="38" t="s">
        <v>4</v>
      </c>
      <c r="E11" s="39">
        <v>0</v>
      </c>
      <c r="F11" s="35">
        <v>2</v>
      </c>
      <c r="G11" s="37"/>
      <c r="H11" s="38">
        <v>2</v>
      </c>
      <c r="I11" s="37">
        <f t="shared" si="3"/>
        <v>0</v>
      </c>
      <c r="J11" s="37">
        <f t="shared" si="4"/>
        <v>0</v>
      </c>
      <c r="K11" s="37">
        <f t="shared" si="0"/>
        <v>0</v>
      </c>
      <c r="L11" s="22">
        <f t="shared" si="1"/>
        <v>0</v>
      </c>
      <c r="M11" s="27"/>
    </row>
    <row r="12" spans="1:13" ht="22.5">
      <c r="A12" s="9">
        <v>7</v>
      </c>
      <c r="B12" s="40" t="s">
        <v>18</v>
      </c>
      <c r="C12" s="40"/>
      <c r="D12" s="38" t="s">
        <v>4</v>
      </c>
      <c r="E12" s="39">
        <v>0</v>
      </c>
      <c r="F12" s="35">
        <f t="shared" si="2"/>
        <v>144</v>
      </c>
      <c r="G12" s="37"/>
      <c r="H12" s="38">
        <v>144</v>
      </c>
      <c r="I12" s="37">
        <f t="shared" si="3"/>
        <v>0</v>
      </c>
      <c r="J12" s="37">
        <f t="shared" si="4"/>
        <v>0</v>
      </c>
      <c r="K12" s="37">
        <f t="shared" si="0"/>
        <v>0</v>
      </c>
      <c r="L12" s="14">
        <f aca="true" t="shared" si="6" ref="L12">K12*1.21</f>
        <v>0</v>
      </c>
      <c r="M12" s="27"/>
    </row>
    <row r="13" spans="1:13" ht="45">
      <c r="A13" s="9">
        <v>8</v>
      </c>
      <c r="B13" s="38" t="s">
        <v>17</v>
      </c>
      <c r="C13" s="40" t="s">
        <v>36</v>
      </c>
      <c r="D13" s="38" t="s">
        <v>4</v>
      </c>
      <c r="E13" s="39">
        <v>0</v>
      </c>
      <c r="F13" s="35">
        <f t="shared" si="2"/>
        <v>30</v>
      </c>
      <c r="G13" s="37"/>
      <c r="H13" s="38">
        <v>30</v>
      </c>
      <c r="I13" s="37">
        <f t="shared" si="3"/>
        <v>0</v>
      </c>
      <c r="J13" s="37">
        <f t="shared" si="4"/>
        <v>0</v>
      </c>
      <c r="K13" s="37">
        <f t="shared" si="0"/>
        <v>0</v>
      </c>
      <c r="L13" s="14">
        <f t="shared" si="1"/>
        <v>0</v>
      </c>
      <c r="M13" s="27"/>
    </row>
    <row r="14" spans="1:13" ht="22.5">
      <c r="A14" s="9">
        <v>9</v>
      </c>
      <c r="B14" s="41" t="s">
        <v>6</v>
      </c>
      <c r="C14" s="42" t="s">
        <v>19</v>
      </c>
      <c r="D14" s="43" t="s">
        <v>16</v>
      </c>
      <c r="E14" s="44">
        <v>0</v>
      </c>
      <c r="F14" s="35">
        <f t="shared" si="2"/>
        <v>1</v>
      </c>
      <c r="G14" s="45"/>
      <c r="H14" s="43">
        <v>1</v>
      </c>
      <c r="I14" s="37">
        <f t="shared" si="3"/>
        <v>0</v>
      </c>
      <c r="J14" s="37">
        <f t="shared" si="4"/>
        <v>0</v>
      </c>
      <c r="K14" s="37">
        <f t="shared" si="0"/>
        <v>0</v>
      </c>
      <c r="L14" s="21">
        <f>K14*1.21</f>
        <v>0</v>
      </c>
      <c r="M14" s="27"/>
    </row>
    <row r="15" spans="1:13" ht="22.5">
      <c r="A15" s="9">
        <v>10</v>
      </c>
      <c r="B15" s="46" t="s">
        <v>7</v>
      </c>
      <c r="C15" s="47"/>
      <c r="D15" s="48" t="s">
        <v>11</v>
      </c>
      <c r="E15" s="49">
        <v>0</v>
      </c>
      <c r="F15" s="35">
        <f t="shared" si="2"/>
        <v>2</v>
      </c>
      <c r="G15" s="50"/>
      <c r="H15" s="47">
        <v>2</v>
      </c>
      <c r="I15" s="50">
        <f t="shared" si="3"/>
        <v>0</v>
      </c>
      <c r="J15" s="50">
        <f t="shared" si="4"/>
        <v>0</v>
      </c>
      <c r="K15" s="50">
        <f>E15*H15</f>
        <v>0</v>
      </c>
      <c r="L15" s="15">
        <f t="shared" si="1"/>
        <v>0</v>
      </c>
      <c r="M15" s="27"/>
    </row>
    <row r="16" spans="1:13" ht="23.25" thickBot="1">
      <c r="A16" s="9">
        <v>11</v>
      </c>
      <c r="B16" s="51" t="s">
        <v>23</v>
      </c>
      <c r="C16" s="52" t="s">
        <v>24</v>
      </c>
      <c r="D16" s="52" t="s">
        <v>4</v>
      </c>
      <c r="E16" s="53">
        <v>0</v>
      </c>
      <c r="F16" s="35">
        <f t="shared" si="2"/>
        <v>1</v>
      </c>
      <c r="G16" s="54"/>
      <c r="H16" s="55">
        <v>1</v>
      </c>
      <c r="I16" s="54">
        <f t="shared" si="3"/>
        <v>0</v>
      </c>
      <c r="J16" s="54">
        <f t="shared" si="4"/>
        <v>0</v>
      </c>
      <c r="K16" s="54">
        <f>E16*H16</f>
        <v>0</v>
      </c>
      <c r="L16" s="16">
        <f t="shared" si="1"/>
        <v>0</v>
      </c>
      <c r="M16" s="28"/>
    </row>
    <row r="17" spans="1:12" ht="12" thickBot="1">
      <c r="A17" s="10"/>
      <c r="B17" s="56"/>
      <c r="C17" s="56"/>
      <c r="D17" s="56"/>
      <c r="E17" s="57"/>
      <c r="F17" s="57"/>
      <c r="G17" s="57"/>
      <c r="H17" s="56"/>
      <c r="I17" s="58">
        <f>SUM(I5:I16)</f>
        <v>0</v>
      </c>
      <c r="J17" s="59">
        <f>SUM(J5:J16)</f>
        <v>0</v>
      </c>
      <c r="K17" s="60">
        <f>SUM(K5:K16)</f>
        <v>0</v>
      </c>
      <c r="L17" s="23">
        <f>SUM(L5:L16)</f>
        <v>0</v>
      </c>
    </row>
    <row r="18" ht="12" thickTop="1">
      <c r="A18" s="1"/>
    </row>
    <row r="19" ht="15">
      <c r="A19" s="1"/>
    </row>
    <row r="20" ht="15">
      <c r="A20" s="1"/>
    </row>
    <row r="22" spans="1:12" ht="15">
      <c r="A22" s="3"/>
      <c r="C22" s="2"/>
      <c r="D22" s="2"/>
      <c r="E22" s="18"/>
      <c r="F22" s="18"/>
      <c r="G22" s="18"/>
      <c r="H22" s="2"/>
      <c r="I22" s="2"/>
      <c r="J22" s="2"/>
      <c r="K22" s="18"/>
      <c r="L22" s="18"/>
    </row>
    <row r="23" spans="1:12" ht="15">
      <c r="A23" s="3"/>
      <c r="C23" s="2"/>
      <c r="D23" s="2"/>
      <c r="E23" s="18"/>
      <c r="F23" s="18"/>
      <c r="G23" s="18"/>
      <c r="H23" s="2"/>
      <c r="I23" s="2"/>
      <c r="J23" s="2"/>
      <c r="K23" s="18"/>
      <c r="L23" s="18"/>
    </row>
    <row r="24" spans="1:12" ht="15">
      <c r="A24" s="3"/>
      <c r="B24" s="2"/>
      <c r="C24" s="2"/>
      <c r="D24" s="2"/>
      <c r="E24" s="18"/>
      <c r="F24" s="18"/>
      <c r="G24" s="18"/>
      <c r="H24" s="2"/>
      <c r="I24" s="2"/>
      <c r="J24" s="2"/>
      <c r="K24" s="18"/>
      <c r="L24" s="18"/>
    </row>
    <row r="25" spans="1:12" ht="15">
      <c r="A25" s="3"/>
      <c r="B25" s="2"/>
      <c r="C25" s="2"/>
      <c r="D25" s="2"/>
      <c r="E25" s="18"/>
      <c r="F25" s="18"/>
      <c r="G25" s="18"/>
      <c r="H25" s="2"/>
      <c r="I25" s="2"/>
      <c r="J25" s="2"/>
      <c r="K25" s="18"/>
      <c r="L25" s="18"/>
    </row>
    <row r="26" spans="1:12" ht="15">
      <c r="A26" s="3"/>
      <c r="B26" s="2"/>
      <c r="C26" s="2"/>
      <c r="D26" s="2"/>
      <c r="E26" s="18"/>
      <c r="F26" s="18"/>
      <c r="G26" s="18"/>
      <c r="H26" s="2"/>
      <c r="I26" s="2"/>
      <c r="J26" s="2"/>
      <c r="K26" s="18"/>
      <c r="L26" s="18"/>
    </row>
    <row r="27" spans="1:12" ht="15">
      <c r="A27" s="3"/>
      <c r="B27" s="2"/>
      <c r="C27" s="2"/>
      <c r="D27" s="2"/>
      <c r="E27" s="18"/>
      <c r="F27" s="18"/>
      <c r="G27" s="18"/>
      <c r="H27" s="2"/>
      <c r="I27" s="2"/>
      <c r="J27" s="2"/>
      <c r="K27" s="19"/>
      <c r="L27" s="18"/>
    </row>
    <row r="28" spans="1:12" ht="15">
      <c r="A28" s="3"/>
      <c r="B28" s="2"/>
      <c r="C28" s="2"/>
      <c r="D28" s="2"/>
      <c r="E28" s="18"/>
      <c r="F28" s="18"/>
      <c r="G28" s="18"/>
      <c r="H28" s="2"/>
      <c r="I28" s="2"/>
      <c r="J28" s="2"/>
      <c r="K28" s="18"/>
      <c r="L28" s="18"/>
    </row>
    <row r="33" ht="15">
      <c r="K33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45497FC8A8D49B5BF15E546B9F6D9" ma:contentTypeVersion="8" ma:contentTypeDescription="Vytvoří nový dokument" ma:contentTypeScope="" ma:versionID="f7f865e0b247c8b16d6c33e7e18aefc4">
  <xsd:schema xmlns:xsd="http://www.w3.org/2001/XMLSchema" xmlns:xs="http://www.w3.org/2001/XMLSchema" xmlns:p="http://schemas.microsoft.com/office/2006/metadata/properties" xmlns:ns2="7554463e-62cf-4969-9446-c9ba6af6b13e" xmlns:ns3="1fa26d43-2f76-458b-8e27-445329d5d246" targetNamespace="http://schemas.microsoft.com/office/2006/metadata/properties" ma:root="true" ma:fieldsID="b691e1c5b6b9c7611a295649ad7b3374" ns2:_="" ns3:_="">
    <xsd:import namespace="7554463e-62cf-4969-9446-c9ba6af6b13e"/>
    <xsd:import namespace="1fa26d43-2f76-458b-8e27-445329d5d2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63e-62cf-4969-9446-c9ba6af6b1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6d43-2f76-458b-8e27-445329d5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B7383-82B3-4184-AFBD-ED083B79F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74C93A-622E-4C1E-9582-EE33885A49B7}">
  <ds:schemaRefs>
    <ds:schemaRef ds:uri="7554463e-62cf-4969-9446-c9ba6af6b13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fa26d43-2f76-458b-8e27-445329d5d24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D12535-C5CA-40DC-88C3-D5EB02B4C3F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554463e-62cf-4969-9446-c9ba6af6b13e"/>
    <ds:schemaRef ds:uri="1fa26d43-2f76-458b-8e27-445329d5d24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Ženíšek Jiří</dc:creator>
  <cp:keywords/>
  <dc:description/>
  <cp:lastModifiedBy>Škrabal Ondřej</cp:lastModifiedBy>
  <dcterms:created xsi:type="dcterms:W3CDTF">2021-02-22T09:27:08Z</dcterms:created>
  <dcterms:modified xsi:type="dcterms:W3CDTF">2021-11-12T12:18:59Z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0x010100D3F45497FC8A8D49B5BF15E546B9F6D9</vt:lpwstr>
  </property>
</Properties>
</file>