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90" yWindow="435" windowWidth="10395" windowHeight="7470" activeTab="0"/>
  </bookViews>
  <sheets>
    <sheet name="Varianta A" sheetId="3" r:id="rId1"/>
    <sheet name="Varianta B" sheetId="2" r:id="rId2"/>
  </sheets>
  <definedNames>
    <definedName name="_xlnm.Print_Titles" localSheetId="0">'Varianta A'!$3:$3</definedName>
    <definedName name="_xlnm.Print_Titles" localSheetId="1">'Varianta B'!$3:$3</definedName>
  </definedNames>
  <calcPr calcId="162913"/>
</workbook>
</file>

<file path=xl/sharedStrings.xml><?xml version="1.0" encoding="utf-8"?>
<sst xmlns="http://schemas.openxmlformats.org/spreadsheetml/2006/main" count="64" uniqueCount="35">
  <si>
    <t>CELKEM
 Kč bez DPH</t>
  </si>
  <si>
    <t xml:space="preserve">cena 1ks 
Kč bez DPH </t>
  </si>
  <si>
    <t>Typové označení zařízení nabízeného uchazečem
 (produktové označení výrobce)</t>
  </si>
  <si>
    <t>počet kusů CELKEM</t>
  </si>
  <si>
    <t>Typ zařízení</t>
  </si>
  <si>
    <t>Popis služby</t>
  </si>
  <si>
    <t xml:space="preserve">cena 1h 
Kč bez DPH </t>
  </si>
  <si>
    <t>předp. počet hodin v měsíci</t>
  </si>
  <si>
    <t>CELKEM
 Kč bez DPH za dobu trvání smlouvy</t>
  </si>
  <si>
    <t>Celkem cena leasingu (vč. následného odkupu do majetku) v Kč bez DPH</t>
  </si>
  <si>
    <t>Celkem cena leasingu (vč. následného odkupu do majetku) v Kč vč. DPH</t>
  </si>
  <si>
    <t>DPH leasing (21%)</t>
  </si>
  <si>
    <t>předpokládaný počet hodin CELKEM</t>
  </si>
  <si>
    <t>Leasing Monitorovacího systému (nákup, dodávka, instalace, zajištění podpory výrobce min. typu NBD po celou dobu trvání leasingu, tj. 36 měsíců)</t>
  </si>
  <si>
    <t>CELKEM
 Kč vč. DPH</t>
  </si>
  <si>
    <t>Poznámka</t>
  </si>
  <si>
    <t>Příloha č. 4: Položkový rozpočet - varianta A - dodavatel použije pro monitoring záložní 40GE linky stávající sondu v majetku nájemce</t>
  </si>
  <si>
    <t>CELKEM
 Kč vč. DPH za dobu trvání smlouvy</t>
  </si>
  <si>
    <r>
      <t>sonda pro primární linku 100GE vč. TAP -</t>
    </r>
    <r>
      <rPr>
        <sz val="10"/>
        <rFont val="Calibri"/>
        <family val="2"/>
        <scheme val="minor"/>
      </rPr>
      <t xml:space="preserve"> nájem po dobu trvání smlouvy vč. zajištění podpory výrobce po dobu 36 měsíců</t>
    </r>
  </si>
  <si>
    <r>
      <t>sonda pro záložní linku 40GE vč. TAP -</t>
    </r>
    <r>
      <rPr>
        <sz val="10"/>
        <rFont val="Calibri"/>
        <family val="2"/>
        <scheme val="minor"/>
      </rPr>
      <t xml:space="preserve"> nájem po dobu trvání smlouvy  vč. zajištění podpory výrobce po dobu 36 měsíců</t>
    </r>
  </si>
  <si>
    <t>zajištění odborné správy monitorovacího systému</t>
  </si>
  <si>
    <t xml:space="preserve">odborné technické konzultace </t>
  </si>
  <si>
    <t>** tyto nejsou součástí leasingu a budou fakturovány dle skutečného čerpání</t>
  </si>
  <si>
    <t>DPH  (21%)</t>
  </si>
  <si>
    <t>přemístění  stávající 40GE sondy na záložní linku a její zapojení do monitorovacího systému</t>
  </si>
  <si>
    <t xml:space="preserve">zajištění odborné správy monitorovacího systému </t>
  </si>
  <si>
    <t>Celkem cena zajištění odboné správy monitorovacího systému a odborných technických  konzultací související s dalším rozvojem monitorovacího systému v předpokládaném rozsahu po dobu 36 měsíců v Kč vč. DPH</t>
  </si>
  <si>
    <t>Celkem cena zajištění odboné správy monitorovacího systému a odborných technických  konzultací související s dalším rozvojem monitorovacího systému v předpokládaném rozsahu po dobu 36 měsíců v Kč bez DPH</t>
  </si>
  <si>
    <t>Číslo
řádku</t>
  </si>
  <si>
    <t>Zajištění odborné správy monitorovacího systému a odborných technických  konzultací související s dalším rozvojem monitorovacího systému**</t>
  </si>
  <si>
    <t xml:space="preserve">* v případě, že dodavatel nabízí kolektor ve formě kombinace serverového HW a SW applience zajišťující splnění požadovaných funkcionalit kolektoru (nejedná se o ucelené řešení jednoho výrobce), vyplní položku jako součet ceny za nájem HW vč. zajištění servisní podpory výrobce HW  a nájem SW applia)nce opět vč.  zajištění servisní podpory výrobce </t>
  </si>
  <si>
    <t>* v případě, že dodavatel nabízí kolektor ve formě kombinace serverového HW a SW appliance zajišťující splnění požadovaných funkcionalit kolektoru (nejedná se o ucelené řešení jednoho výrobce), vyplní položku jako součet ceny za nájem HW vč. zajištění servisní podpory výrobce HW  a nájem SW applience opět vč.  zajištění servisní podpory výrobce  a uvede typové označení obou produktů</t>
  </si>
  <si>
    <t>Celková cena veřejné zakázky pro hodnocení (Kč bez DPH), tj. součet nabídnuté ceny leasingu bez DPH a ceny předpokládaného rozsahu odborné správy a technických konzultací bez DPH</t>
  </si>
  <si>
    <t>CELKEM
 Kč vč DPH za dobu trvání smlouvy</t>
  </si>
  <si>
    <r>
      <t xml:space="preserve">kolektor* - </t>
    </r>
    <r>
      <rPr>
        <sz val="10"/>
        <rFont val="Calibri"/>
        <family val="2"/>
        <scheme val="minor"/>
      </rPr>
      <t>nájem po dobu trvání smlouvy vč. zajištění podpory výrobce po dobu 36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</si>
</sst>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Up">
        <bgColor theme="0" tint="-0.04997999966144562"/>
      </patternFill>
    </fill>
    <fill>
      <patternFill patternType="lightUp">
        <bgColor theme="9" tint="0.7999500036239624"/>
      </patternFill>
    </fill>
    <fill>
      <patternFill patternType="lightUp">
        <bgColor theme="6" tint="0.7999500036239624"/>
      </patternFill>
    </fill>
    <fill>
      <patternFill patternType="lightUp">
        <bgColor theme="9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7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 wrapText="1"/>
    </xf>
    <xf numFmtId="4" fontId="5" fillId="9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0" fillId="11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5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4" fillId="11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30" zoomScaleNormal="130" workbookViewId="0" topLeftCell="A1">
      <pane xSplit="1" ySplit="1" topLeftCell="B2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9.57421875" defaultRowHeight="15"/>
  <cols>
    <col min="1" max="1" width="5.57421875" style="63" customWidth="1"/>
    <col min="2" max="2" width="29.140625" style="35" customWidth="1"/>
    <col min="3" max="3" width="30.28125" style="35" customWidth="1"/>
    <col min="4" max="4" width="13.00390625" style="5" customWidth="1"/>
    <col min="5" max="5" width="15.140625" style="2" customWidth="1"/>
    <col min="6" max="6" width="17.421875" style="6" customWidth="1"/>
    <col min="7" max="7" width="16.7109375" style="6" customWidth="1"/>
    <col min="8" max="8" width="31.57421875" style="0" customWidth="1"/>
  </cols>
  <sheetData>
    <row r="1" spans="1:3" ht="15.75" thickBot="1">
      <c r="A1" s="64" t="s">
        <v>16</v>
      </c>
      <c r="B1" s="33"/>
      <c r="C1" s="34"/>
    </row>
    <row r="2" spans="1:8" s="1" customFormat="1" ht="27" customHeight="1" thickBot="1">
      <c r="A2" s="42" t="s">
        <v>13</v>
      </c>
      <c r="B2" s="60"/>
      <c r="C2" s="43"/>
      <c r="D2" s="43"/>
      <c r="E2" s="43"/>
      <c r="F2" s="43"/>
      <c r="G2" s="46"/>
      <c r="H2" s="47"/>
    </row>
    <row r="3" spans="1:8" s="1" customFormat="1" ht="110.25" customHeight="1" thickBot="1">
      <c r="A3" s="61" t="s">
        <v>28</v>
      </c>
      <c r="B3" s="18" t="s">
        <v>4</v>
      </c>
      <c r="C3" s="19" t="s">
        <v>2</v>
      </c>
      <c r="D3" s="20" t="s">
        <v>1</v>
      </c>
      <c r="E3" s="19" t="s">
        <v>3</v>
      </c>
      <c r="F3" s="20" t="s">
        <v>0</v>
      </c>
      <c r="G3" s="20" t="s">
        <v>14</v>
      </c>
      <c r="H3" s="20" t="s">
        <v>15</v>
      </c>
    </row>
    <row r="4" spans="1:8" s="4" customFormat="1" ht="49.5" customHeight="1">
      <c r="A4" s="67">
        <v>1</v>
      </c>
      <c r="B4" s="9" t="s">
        <v>18</v>
      </c>
      <c r="C4" s="10"/>
      <c r="D4" s="11"/>
      <c r="E4" s="12">
        <v>1</v>
      </c>
      <c r="F4" s="15">
        <f>E4*ROUND(D4,2)</f>
        <v>0</v>
      </c>
      <c r="G4" s="15">
        <f>F4*1.21</f>
        <v>0</v>
      </c>
      <c r="H4" s="15"/>
    </row>
    <row r="5" spans="1:8" s="4" customFormat="1" ht="54" customHeight="1">
      <c r="A5" s="68">
        <v>2</v>
      </c>
      <c r="B5" s="23" t="s">
        <v>24</v>
      </c>
      <c r="C5" s="58"/>
      <c r="D5" s="25"/>
      <c r="E5" s="40">
        <v>1</v>
      </c>
      <c r="F5" s="27">
        <f aca="true" t="shared" si="0" ref="F5:F6">E5*ROUND(D5,2)</f>
        <v>0</v>
      </c>
      <c r="G5" s="27">
        <f>F5*1.21</f>
        <v>0</v>
      </c>
      <c r="H5" s="41"/>
    </row>
    <row r="6" spans="1:8" s="4" customFormat="1" ht="53.25" customHeight="1" thickBot="1">
      <c r="A6" s="68">
        <v>3</v>
      </c>
      <c r="B6" s="23" t="s">
        <v>34</v>
      </c>
      <c r="C6" s="24"/>
      <c r="D6" s="57"/>
      <c r="E6" s="26">
        <v>1</v>
      </c>
      <c r="F6" s="27">
        <f t="shared" si="0"/>
        <v>0</v>
      </c>
      <c r="G6" s="27">
        <f aca="true" t="shared" si="1" ref="G6">F6*1.21</f>
        <v>0</v>
      </c>
      <c r="H6" s="27"/>
    </row>
    <row r="7" spans="1:8" s="4" customFormat="1" ht="24.75" customHeight="1" thickBot="1">
      <c r="A7" s="69">
        <v>4</v>
      </c>
      <c r="B7" s="49" t="s">
        <v>9</v>
      </c>
      <c r="C7" s="46"/>
      <c r="D7" s="46"/>
      <c r="E7" s="47"/>
      <c r="F7" s="22">
        <f>SUM(F3:F6)</f>
        <v>0</v>
      </c>
      <c r="G7" s="28"/>
      <c r="H7" s="28"/>
    </row>
    <row r="8" spans="1:8" s="4" customFormat="1" ht="24.75" customHeight="1" thickBot="1">
      <c r="A8" s="69">
        <v>5</v>
      </c>
      <c r="B8" s="36" t="s">
        <v>11</v>
      </c>
      <c r="C8" s="37"/>
      <c r="D8" s="37"/>
      <c r="E8" s="38"/>
      <c r="F8" s="22">
        <f>F7*0.21</f>
        <v>0</v>
      </c>
      <c r="G8" s="28"/>
      <c r="H8" s="28"/>
    </row>
    <row r="9" spans="1:8" s="4" customFormat="1" ht="24.75" customHeight="1" thickBot="1">
      <c r="A9" s="70">
        <v>6</v>
      </c>
      <c r="B9" s="52" t="s">
        <v>10</v>
      </c>
      <c r="C9" s="46"/>
      <c r="D9" s="46"/>
      <c r="E9" s="47"/>
      <c r="F9" s="29"/>
      <c r="G9" s="17">
        <f>SUM(G4:G6)</f>
        <v>0</v>
      </c>
      <c r="H9" s="31"/>
    </row>
    <row r="10" spans="1:8" s="1" customFormat="1" ht="27" customHeight="1" thickBot="1">
      <c r="A10" s="42" t="s">
        <v>29</v>
      </c>
      <c r="B10" s="60"/>
      <c r="C10" s="43"/>
      <c r="D10" s="43"/>
      <c r="E10" s="43"/>
      <c r="F10" s="43"/>
      <c r="G10" s="44"/>
      <c r="H10" s="45"/>
    </row>
    <row r="11" spans="1:8" s="1" customFormat="1" ht="59.25" customHeight="1" thickBot="1">
      <c r="A11" s="61"/>
      <c r="B11" s="18" t="s">
        <v>5</v>
      </c>
      <c r="C11" s="20" t="s">
        <v>6</v>
      </c>
      <c r="D11" s="20" t="s">
        <v>7</v>
      </c>
      <c r="E11" s="19" t="s">
        <v>12</v>
      </c>
      <c r="F11" s="20" t="s">
        <v>8</v>
      </c>
      <c r="G11" s="20" t="s">
        <v>17</v>
      </c>
      <c r="H11" s="20" t="s">
        <v>15</v>
      </c>
    </row>
    <row r="12" spans="1:8" s="4" customFormat="1" ht="24.75" customHeight="1" thickBot="1">
      <c r="A12" s="71">
        <v>7</v>
      </c>
      <c r="B12" s="7" t="s">
        <v>25</v>
      </c>
      <c r="C12" s="14"/>
      <c r="D12" s="13">
        <v>10</v>
      </c>
      <c r="E12" s="8">
        <f>36*D12</f>
        <v>360</v>
      </c>
      <c r="F12" s="16">
        <f>E12*ROUND(C12,2)</f>
        <v>0</v>
      </c>
      <c r="G12" s="16">
        <f>F12*1.21</f>
        <v>0</v>
      </c>
      <c r="H12" s="16"/>
    </row>
    <row r="13" spans="1:8" s="4" customFormat="1" ht="24.75" customHeight="1" thickBot="1">
      <c r="A13" s="71">
        <v>8</v>
      </c>
      <c r="B13" s="7" t="s">
        <v>21</v>
      </c>
      <c r="C13" s="14"/>
      <c r="D13" s="13">
        <v>10</v>
      </c>
      <c r="E13" s="8">
        <f>36*D13</f>
        <v>360</v>
      </c>
      <c r="F13" s="16">
        <f>E13*ROUND(C13,2)</f>
        <v>0</v>
      </c>
      <c r="G13" s="16">
        <f>F13*1.21</f>
        <v>0</v>
      </c>
      <c r="H13" s="16"/>
    </row>
    <row r="14" spans="1:8" s="4" customFormat="1" ht="24.75" customHeight="1" thickBot="1">
      <c r="A14" s="69">
        <v>9</v>
      </c>
      <c r="B14" s="49" t="s">
        <v>27</v>
      </c>
      <c r="C14" s="46"/>
      <c r="D14" s="46"/>
      <c r="E14" s="47"/>
      <c r="F14" s="22">
        <f>SUM(F12:F13)</f>
        <v>0</v>
      </c>
      <c r="G14" s="28"/>
      <c r="H14" s="28"/>
    </row>
    <row r="15" spans="1:8" s="4" customFormat="1" ht="24.75" customHeight="1" thickBot="1">
      <c r="A15" s="69">
        <v>10</v>
      </c>
      <c r="B15" s="36" t="s">
        <v>23</v>
      </c>
      <c r="C15" s="37"/>
      <c r="D15" s="37"/>
      <c r="E15" s="38"/>
      <c r="F15" s="22">
        <f>F14*1.21</f>
        <v>0</v>
      </c>
      <c r="G15" s="28"/>
      <c r="H15" s="28"/>
    </row>
    <row r="16" spans="1:8" s="4" customFormat="1" ht="24.75" customHeight="1" thickBot="1">
      <c r="A16" s="70">
        <v>11</v>
      </c>
      <c r="B16" s="52" t="s">
        <v>26</v>
      </c>
      <c r="C16" s="46"/>
      <c r="D16" s="46"/>
      <c r="E16" s="47"/>
      <c r="F16" s="29"/>
      <c r="G16" s="17">
        <f>SUM(G12:G13)</f>
        <v>0</v>
      </c>
      <c r="H16" s="31"/>
    </row>
    <row r="17" spans="1:8" ht="36" customHeight="1" thickBot="1">
      <c r="A17" s="72">
        <v>12</v>
      </c>
      <c r="B17" s="55" t="s">
        <v>32</v>
      </c>
      <c r="C17" s="46"/>
      <c r="D17" s="46"/>
      <c r="E17" s="47"/>
      <c r="F17" s="21">
        <f>F14+F7</f>
        <v>0</v>
      </c>
      <c r="G17" s="30"/>
      <c r="H17" s="30"/>
    </row>
    <row r="18" spans="1:2" ht="15">
      <c r="A18" s="62"/>
      <c r="B18" s="3"/>
    </row>
    <row r="19" spans="1:7" ht="61.5" customHeight="1">
      <c r="A19" s="48" t="s">
        <v>31</v>
      </c>
      <c r="B19" s="48"/>
      <c r="C19" s="48"/>
      <c r="D19" s="48"/>
      <c r="E19" s="48"/>
      <c r="F19" s="48"/>
      <c r="G19" s="35"/>
    </row>
    <row r="20" spans="1:6" ht="15">
      <c r="A20" s="65" t="s">
        <v>22</v>
      </c>
      <c r="B20" s="66"/>
      <c r="C20" s="66"/>
      <c r="D20" s="66"/>
      <c r="E20" s="66"/>
      <c r="F20" s="66"/>
    </row>
  </sheetData>
  <mergeCells count="9">
    <mergeCell ref="A20:F20"/>
    <mergeCell ref="A19:F19"/>
    <mergeCell ref="B7:E7"/>
    <mergeCell ref="B9:E9"/>
    <mergeCell ref="B14:E14"/>
    <mergeCell ref="B16:E16"/>
    <mergeCell ref="B17:E17"/>
    <mergeCell ref="A2:H2"/>
    <mergeCell ref="A10:H10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landscape" paperSize="9" scale="58" r:id="rId1"/>
  <headerFooter>
    <oddHeader>&amp;LPříloha č. 1 Rámcové dohody - Specifikace zařízení a jednotkových cen&amp;Rstr.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15" zoomScaleNormal="115" workbookViewId="0" topLeftCell="A1">
      <pane xSplit="2" ySplit="1" topLeftCell="C2" activePane="bottomRight" state="frozen"/>
      <selection pane="topRight" activeCell="B1" sqref="B1"/>
      <selection pane="bottomLeft" activeCell="A5" sqref="A5"/>
      <selection pane="bottomRight" activeCell="B7" sqref="B7:E7"/>
    </sheetView>
  </sheetViews>
  <sheetFormatPr defaultColWidth="79.57421875" defaultRowHeight="15"/>
  <cols>
    <col min="1" max="1" width="5.00390625" style="63" customWidth="1"/>
    <col min="2" max="2" width="27.8515625" style="32" customWidth="1"/>
    <col min="3" max="3" width="30.28125" style="32" customWidth="1"/>
    <col min="4" max="4" width="13.00390625" style="5" customWidth="1"/>
    <col min="5" max="5" width="15.140625" style="2" customWidth="1"/>
    <col min="6" max="6" width="17.421875" style="6" customWidth="1"/>
    <col min="7" max="7" width="16.7109375" style="6" customWidth="1"/>
    <col min="8" max="8" width="31.57421875" style="0" customWidth="1"/>
  </cols>
  <sheetData>
    <row r="1" spans="1:3" ht="15">
      <c r="A1" s="64" t="s">
        <v>16</v>
      </c>
      <c r="B1" s="33"/>
      <c r="C1" s="34"/>
    </row>
    <row r="2" spans="1:8" s="1" customFormat="1" ht="27" customHeight="1" thickBot="1">
      <c r="A2" s="73" t="s">
        <v>13</v>
      </c>
      <c r="B2" s="74"/>
      <c r="C2" s="74"/>
      <c r="D2" s="74"/>
      <c r="E2" s="74"/>
      <c r="F2" s="74"/>
      <c r="G2" s="74"/>
      <c r="H2" s="75"/>
    </row>
    <row r="3" spans="1:8" s="1" customFormat="1" ht="110.25" customHeight="1" thickBot="1">
      <c r="A3" s="61" t="s">
        <v>28</v>
      </c>
      <c r="B3" s="18" t="s">
        <v>4</v>
      </c>
      <c r="C3" s="19" t="s">
        <v>2</v>
      </c>
      <c r="D3" s="20" t="s">
        <v>1</v>
      </c>
      <c r="E3" s="19" t="s">
        <v>3</v>
      </c>
      <c r="F3" s="20" t="s">
        <v>0</v>
      </c>
      <c r="G3" s="20" t="s">
        <v>14</v>
      </c>
      <c r="H3" s="20" t="s">
        <v>15</v>
      </c>
    </row>
    <row r="4" spans="1:8" s="4" customFormat="1" ht="49.5" customHeight="1">
      <c r="A4" s="67">
        <v>1</v>
      </c>
      <c r="B4" s="9" t="s">
        <v>18</v>
      </c>
      <c r="C4" s="10"/>
      <c r="D4" s="11"/>
      <c r="E4" s="12">
        <v>1</v>
      </c>
      <c r="F4" s="15">
        <f>E4*ROUND(D4,2)</f>
        <v>0</v>
      </c>
      <c r="G4" s="15">
        <f>F4*1.21</f>
        <v>0</v>
      </c>
      <c r="H4" s="15"/>
    </row>
    <row r="5" spans="1:8" s="4" customFormat="1" ht="54" customHeight="1">
      <c r="A5" s="68">
        <v>2</v>
      </c>
      <c r="B5" s="23" t="s">
        <v>19</v>
      </c>
      <c r="C5" s="39"/>
      <c r="D5" s="25"/>
      <c r="E5" s="40">
        <v>1</v>
      </c>
      <c r="F5" s="27">
        <f aca="true" t="shared" si="0" ref="F5:F6">E5*ROUND(D5,2)</f>
        <v>0</v>
      </c>
      <c r="G5" s="27">
        <f>F5*1.21</f>
        <v>0</v>
      </c>
      <c r="H5" s="41"/>
    </row>
    <row r="6" spans="1:8" s="4" customFormat="1" ht="41.25" customHeight="1" thickBot="1">
      <c r="A6" s="68">
        <v>3</v>
      </c>
      <c r="B6" s="23" t="s">
        <v>34</v>
      </c>
      <c r="C6" s="24"/>
      <c r="D6" s="57"/>
      <c r="E6" s="26">
        <v>1</v>
      </c>
      <c r="F6" s="27">
        <f t="shared" si="0"/>
        <v>0</v>
      </c>
      <c r="G6" s="27">
        <f aca="true" t="shared" si="1" ref="G6">F6*1.21</f>
        <v>0</v>
      </c>
      <c r="H6" s="27"/>
    </row>
    <row r="7" spans="1:8" s="4" customFormat="1" ht="24.75" customHeight="1" thickBot="1">
      <c r="A7" s="69">
        <v>4</v>
      </c>
      <c r="B7" s="49" t="s">
        <v>9</v>
      </c>
      <c r="C7" s="50"/>
      <c r="D7" s="50"/>
      <c r="E7" s="51"/>
      <c r="F7" s="22">
        <f>SUM(F3:F6)</f>
        <v>0</v>
      </c>
      <c r="G7" s="28"/>
      <c r="H7" s="28"/>
    </row>
    <row r="8" spans="1:8" s="4" customFormat="1" ht="24.75" customHeight="1" thickBot="1">
      <c r="A8" s="69">
        <v>5</v>
      </c>
      <c r="B8" s="49" t="s">
        <v>11</v>
      </c>
      <c r="C8" s="50"/>
      <c r="D8" s="50"/>
      <c r="E8" s="51"/>
      <c r="F8" s="22">
        <f>F7*0.21</f>
        <v>0</v>
      </c>
      <c r="G8" s="28"/>
      <c r="H8" s="28"/>
    </row>
    <row r="9" spans="1:8" s="4" customFormat="1" ht="24.75" customHeight="1" thickBot="1">
      <c r="A9" s="70">
        <v>6</v>
      </c>
      <c r="B9" s="52" t="s">
        <v>10</v>
      </c>
      <c r="C9" s="53"/>
      <c r="D9" s="53"/>
      <c r="E9" s="54"/>
      <c r="F9" s="29"/>
      <c r="G9" s="17">
        <f>SUM(G4:G6)</f>
        <v>0</v>
      </c>
      <c r="H9" s="31"/>
    </row>
    <row r="10" spans="1:8" s="1" customFormat="1" ht="27" customHeight="1" thickBot="1">
      <c r="A10" s="60" t="s">
        <v>29</v>
      </c>
      <c r="B10" s="46"/>
      <c r="C10" s="46"/>
      <c r="D10" s="46"/>
      <c r="E10" s="46"/>
      <c r="F10" s="46"/>
      <c r="G10" s="46"/>
      <c r="H10" s="47"/>
    </row>
    <row r="11" spans="1:8" s="1" customFormat="1" ht="59.25" customHeight="1" thickBot="1">
      <c r="A11" s="61"/>
      <c r="B11" s="18" t="s">
        <v>5</v>
      </c>
      <c r="C11" s="20" t="s">
        <v>6</v>
      </c>
      <c r="D11" s="20" t="s">
        <v>7</v>
      </c>
      <c r="E11" s="19" t="s">
        <v>12</v>
      </c>
      <c r="F11" s="20" t="s">
        <v>8</v>
      </c>
      <c r="G11" s="20" t="s">
        <v>33</v>
      </c>
      <c r="H11" s="20" t="s">
        <v>15</v>
      </c>
    </row>
    <row r="12" spans="1:8" s="4" customFormat="1" ht="24.75" customHeight="1" thickBot="1">
      <c r="A12" s="71">
        <v>7</v>
      </c>
      <c r="B12" s="7" t="s">
        <v>20</v>
      </c>
      <c r="C12" s="14"/>
      <c r="D12" s="59">
        <v>10</v>
      </c>
      <c r="E12" s="8">
        <f>36*D12</f>
        <v>360</v>
      </c>
      <c r="F12" s="16">
        <f>E12*ROUND(C12,2)</f>
        <v>0</v>
      </c>
      <c r="G12" s="16">
        <f>F12*1.21</f>
        <v>0</v>
      </c>
      <c r="H12" s="16"/>
    </row>
    <row r="13" spans="1:8" s="4" customFormat="1" ht="24.75" customHeight="1" thickBot="1">
      <c r="A13" s="71">
        <v>8</v>
      </c>
      <c r="B13" s="7" t="s">
        <v>21</v>
      </c>
      <c r="C13" s="14"/>
      <c r="D13" s="59">
        <v>10</v>
      </c>
      <c r="E13" s="8">
        <f>36*D13</f>
        <v>360</v>
      </c>
      <c r="F13" s="16">
        <f>E13*ROUND(C13,2)</f>
        <v>0</v>
      </c>
      <c r="G13" s="16">
        <f>F13*1.21</f>
        <v>0</v>
      </c>
      <c r="H13" s="16"/>
    </row>
    <row r="14" spans="1:8" s="4" customFormat="1" ht="24.75" customHeight="1" thickBot="1">
      <c r="A14" s="69">
        <v>9</v>
      </c>
      <c r="B14" s="49" t="s">
        <v>27</v>
      </c>
      <c r="C14" s="50"/>
      <c r="D14" s="50"/>
      <c r="E14" s="51"/>
      <c r="F14" s="22">
        <f>SUM(F12:F13)</f>
        <v>0</v>
      </c>
      <c r="G14" s="28"/>
      <c r="H14" s="28"/>
    </row>
    <row r="15" spans="1:8" s="4" customFormat="1" ht="24.75" customHeight="1" thickBot="1">
      <c r="A15" s="69">
        <v>10</v>
      </c>
      <c r="B15" s="49" t="s">
        <v>23</v>
      </c>
      <c r="C15" s="50"/>
      <c r="D15" s="50"/>
      <c r="E15" s="51"/>
      <c r="F15" s="22">
        <f>F14*1.21</f>
        <v>0</v>
      </c>
      <c r="G15" s="28"/>
      <c r="H15" s="28"/>
    </row>
    <row r="16" spans="1:8" s="4" customFormat="1" ht="24.75" customHeight="1" thickBot="1">
      <c r="A16" s="70">
        <v>11</v>
      </c>
      <c r="B16" s="52" t="s">
        <v>26</v>
      </c>
      <c r="C16" s="53"/>
      <c r="D16" s="53"/>
      <c r="E16" s="54"/>
      <c r="F16" s="29"/>
      <c r="G16" s="17">
        <f>SUM(G12:G13)</f>
        <v>0</v>
      </c>
      <c r="H16" s="31"/>
    </row>
    <row r="17" spans="1:8" ht="36" customHeight="1" thickBot="1">
      <c r="A17" s="72">
        <v>12</v>
      </c>
      <c r="B17" s="55" t="s">
        <v>32</v>
      </c>
      <c r="C17" s="46"/>
      <c r="D17" s="46"/>
      <c r="E17" s="47"/>
      <c r="F17" s="21">
        <f>F14+F7</f>
        <v>0</v>
      </c>
      <c r="G17" s="30"/>
      <c r="H17" s="30"/>
    </row>
    <row r="18" spans="1:2" ht="15">
      <c r="A18" s="62"/>
      <c r="B18" s="3"/>
    </row>
    <row r="19" spans="1:7" ht="52.5" customHeight="1">
      <c r="A19"/>
      <c r="B19" s="48" t="s">
        <v>30</v>
      </c>
      <c r="C19" s="48"/>
      <c r="D19" s="48"/>
      <c r="E19" s="48"/>
      <c r="F19" s="48"/>
      <c r="G19" s="32"/>
    </row>
    <row r="20" spans="1:2" ht="15">
      <c r="A20"/>
      <c r="B20" s="56" t="s">
        <v>22</v>
      </c>
    </row>
  </sheetData>
  <mergeCells count="10">
    <mergeCell ref="A2:H2"/>
    <mergeCell ref="A10:H10"/>
    <mergeCell ref="B16:E16"/>
    <mergeCell ref="B17:E17"/>
    <mergeCell ref="B19:F19"/>
    <mergeCell ref="B7:E7"/>
    <mergeCell ref="B8:E8"/>
    <mergeCell ref="B9:E9"/>
    <mergeCell ref="B15:E15"/>
    <mergeCell ref="B14:E14"/>
  </mergeCells>
  <printOptions/>
  <pageMargins left="0.2362204724409449" right="0.2362204724409449" top="0.7480314960629921" bottom="0.7480314960629921" header="0.31496062992125984" footer="0.31496062992125984"/>
  <pageSetup fitToHeight="6" horizontalDpi="600" verticalDpi="600" orientation="landscape" paperSize="9" scale="58" r:id="rId1"/>
  <headerFooter>
    <oddHeader>&amp;LPříloha č. 1 Rámcové dohody - Specifikace zařízení a jednotkových cen&amp;Rstr.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Potužník1</dc:creator>
  <cp:keywords/>
  <dc:description/>
  <cp:lastModifiedBy>Potužník František6</cp:lastModifiedBy>
  <cp:lastPrinted>2018-02-12T15:00:26Z</cp:lastPrinted>
  <dcterms:created xsi:type="dcterms:W3CDTF">2017-07-10T10:38:14Z</dcterms:created>
  <dcterms:modified xsi:type="dcterms:W3CDTF">2022-05-02T12:29:06Z</dcterms:modified>
  <cp:category/>
  <cp:version/>
  <cp:contentType/>
  <cp:contentStatus/>
</cp:coreProperties>
</file>