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bookViews>
    <workbookView xWindow="65416" yWindow="65416" windowWidth="27810" windowHeight="16440" activeTab="0"/>
  </bookViews>
  <sheets>
    <sheet name="Rekapitulace" sheetId="1" r:id="rId1"/>
    <sheet name="2.05" sheetId="17" r:id="rId2"/>
    <sheet name="2.18" sheetId="24" r:id="rId3"/>
    <sheet name="4.03" sheetId="25" r:id="rId4"/>
    <sheet name="2.06" sheetId="26" r:id="rId5"/>
    <sheet name="3.06" sheetId="27" r:id="rId6"/>
    <sheet name="3.05" sheetId="28" r:id="rId7"/>
    <sheet name="3.03" sheetId="29" r:id="rId8"/>
  </sheets>
  <definedNames>
    <definedName name="_xlnm._FilterDatabase" localSheetId="1" hidden="1">'2.05'!$A$2:$J$84</definedName>
    <definedName name="_xlnm._FilterDatabase" localSheetId="4" hidden="1">'2.06'!$A$2:$J$103</definedName>
    <definedName name="_xlnm._FilterDatabase" localSheetId="2" hidden="1">'2.18'!$A$2:$J$81</definedName>
    <definedName name="_xlnm._FilterDatabase" localSheetId="7" hidden="1">'3.03'!$A$2:$J$132</definedName>
    <definedName name="_xlnm._FilterDatabase" localSheetId="6" hidden="1">'3.05'!$A$2:$J$105</definedName>
    <definedName name="_xlnm._FilterDatabase" localSheetId="5" hidden="1">'3.06'!$A$2:$J$103</definedName>
    <definedName name="_xlnm._FilterDatabase" localSheetId="3" hidden="1">'4.03'!$A$2:$J$75</definedName>
    <definedName name="_Toc515456815" localSheetId="1">#REF!</definedName>
    <definedName name="_Toc515456815" localSheetId="4">#REF!</definedName>
    <definedName name="_Toc515456815" localSheetId="2">#REF!</definedName>
    <definedName name="_Toc515456815" localSheetId="7">#REF!</definedName>
    <definedName name="_Toc515456815" localSheetId="6">#REF!</definedName>
    <definedName name="_Toc515456815" localSheetId="5">#REF!</definedName>
    <definedName name="_Toc515456815" localSheetId="3">#REF!</definedName>
    <definedName name="Excel_BuiltIn_Print_Titles_1" localSheetId="1">'2.05'!$D$2:$HR$2</definedName>
    <definedName name="Excel_BuiltIn_Print_Titles_1" localSheetId="4">'2.06'!$D$2:$HR$2</definedName>
    <definedName name="Excel_BuiltIn_Print_Titles_1" localSheetId="2">'2.18'!$D$2:$HR$2</definedName>
    <definedName name="Excel_BuiltIn_Print_Titles_1" localSheetId="7">'3.03'!$D$2:$HR$2</definedName>
    <definedName name="Excel_BuiltIn_Print_Titles_1" localSheetId="6">'3.05'!$D$2:$HR$2</definedName>
    <definedName name="Excel_BuiltIn_Print_Titles_1" localSheetId="5">'3.06'!$D$2:$HR$2</definedName>
    <definedName name="Excel_BuiltIn_Print_Titles_1" localSheetId="3">'4.03'!$D$2:$HR$2</definedName>
    <definedName name="Excel_BuiltIn_Print_Titles_1" localSheetId="0">'Rekapitulace'!#REF!</definedName>
    <definedName name="Excel_BuiltIn_Print_Titles_1">#REF!</definedName>
    <definedName name="_xlnm.Print_Area" localSheetId="1">'2.05'!$A$1:$J$48</definedName>
    <definedName name="_xlnm.Print_Area" localSheetId="4">'2.06'!$A$1:$J$67</definedName>
    <definedName name="_xlnm.Print_Area" localSheetId="2">'2.18'!$A$1:$J$45</definedName>
    <definedName name="_xlnm.Print_Area" localSheetId="7">'3.03'!$A$1:$J$96</definedName>
    <definedName name="_xlnm.Print_Area" localSheetId="6">'3.05'!$A$1:$J$72</definedName>
    <definedName name="_xlnm.Print_Area" localSheetId="5">'3.06'!$A$1:$J$67</definedName>
    <definedName name="_xlnm.Print_Area" localSheetId="3">'4.03'!$A$1:$J$39</definedName>
    <definedName name="_xlnm.Print_Area" localSheetId="0">'Rekapitulace'!$A$1:$E$23</definedName>
    <definedName name="Z_4D0D2B2A_9DF8_458C_AAEE_86A80A3339F0_.wvu.Cols" localSheetId="1" hidden="1">#REF!</definedName>
    <definedName name="Z_4D0D2B2A_9DF8_458C_AAEE_86A80A3339F0_.wvu.Cols" localSheetId="4" hidden="1">#REF!</definedName>
    <definedName name="Z_4D0D2B2A_9DF8_458C_AAEE_86A80A3339F0_.wvu.Cols" localSheetId="2" hidden="1">#REF!</definedName>
    <definedName name="Z_4D0D2B2A_9DF8_458C_AAEE_86A80A3339F0_.wvu.Cols" localSheetId="7" hidden="1">#REF!</definedName>
    <definedName name="Z_4D0D2B2A_9DF8_458C_AAEE_86A80A3339F0_.wvu.Cols" localSheetId="6" hidden="1">#REF!</definedName>
    <definedName name="Z_4D0D2B2A_9DF8_458C_AAEE_86A80A3339F0_.wvu.Cols" localSheetId="5" hidden="1">#REF!</definedName>
    <definedName name="Z_4D0D2B2A_9DF8_458C_AAEE_86A80A3339F0_.wvu.Cols" localSheetId="3" hidden="1">#REF!</definedName>
    <definedName name="Z_4D0D2B2A_9DF8_458C_AAEE_86A80A3339F0_.wvu.FilterData" localSheetId="1" hidden="1">'2.05'!$A$2:$J$84</definedName>
    <definedName name="Z_4D0D2B2A_9DF8_458C_AAEE_86A80A3339F0_.wvu.FilterData" localSheetId="4" hidden="1">'2.06'!$A$2:$J$103</definedName>
    <definedName name="Z_4D0D2B2A_9DF8_458C_AAEE_86A80A3339F0_.wvu.FilterData" localSheetId="2" hidden="1">'2.18'!$A$2:$J$81</definedName>
    <definedName name="Z_4D0D2B2A_9DF8_458C_AAEE_86A80A3339F0_.wvu.FilterData" localSheetId="7" hidden="1">'3.03'!$A$2:$J$132</definedName>
    <definedName name="Z_4D0D2B2A_9DF8_458C_AAEE_86A80A3339F0_.wvu.FilterData" localSheetId="6" hidden="1">'3.05'!$A$2:$J$105</definedName>
    <definedName name="Z_4D0D2B2A_9DF8_458C_AAEE_86A80A3339F0_.wvu.FilterData" localSheetId="5" hidden="1">'3.06'!$A$2:$J$103</definedName>
    <definedName name="Z_4D0D2B2A_9DF8_458C_AAEE_86A80A3339F0_.wvu.FilterData" localSheetId="3" hidden="1">'4.03'!$A$2:$J$75</definedName>
    <definedName name="Z_4D0D2B2A_9DF8_458C_AAEE_86A80A3339F0_.wvu.PrintArea" localSheetId="1" hidden="1">'2.05'!$A$2:$J$84</definedName>
    <definedName name="Z_4D0D2B2A_9DF8_458C_AAEE_86A80A3339F0_.wvu.PrintArea" localSheetId="4" hidden="1">'2.06'!$A$2:$J$103</definedName>
    <definedName name="Z_4D0D2B2A_9DF8_458C_AAEE_86A80A3339F0_.wvu.PrintArea" localSheetId="2" hidden="1">'2.18'!$A$2:$J$81</definedName>
    <definedName name="Z_4D0D2B2A_9DF8_458C_AAEE_86A80A3339F0_.wvu.PrintArea" localSheetId="7" hidden="1">'3.03'!$A$2:$J$132</definedName>
    <definedName name="Z_4D0D2B2A_9DF8_458C_AAEE_86A80A3339F0_.wvu.PrintArea" localSheetId="6" hidden="1">'3.05'!$A$2:$J$105</definedName>
    <definedName name="Z_4D0D2B2A_9DF8_458C_AAEE_86A80A3339F0_.wvu.PrintArea" localSheetId="5" hidden="1">'3.06'!$A$2:$J$103</definedName>
    <definedName name="Z_4D0D2B2A_9DF8_458C_AAEE_86A80A3339F0_.wvu.PrintArea" localSheetId="3" hidden="1">'4.03'!$A$2:$J$75</definedName>
    <definedName name="Z_4D0D2B2A_9DF8_458C_AAEE_86A80A3339F0_.wvu.PrintTitles" localSheetId="1" hidden="1">'2.05'!$2:$2</definedName>
    <definedName name="Z_4D0D2B2A_9DF8_458C_AAEE_86A80A3339F0_.wvu.PrintTitles" localSheetId="4" hidden="1">'2.06'!$2:$2</definedName>
    <definedName name="Z_4D0D2B2A_9DF8_458C_AAEE_86A80A3339F0_.wvu.PrintTitles" localSheetId="2" hidden="1">'2.18'!$2:$2</definedName>
    <definedName name="Z_4D0D2B2A_9DF8_458C_AAEE_86A80A3339F0_.wvu.PrintTitles" localSheetId="7" hidden="1">'3.03'!$2:$2</definedName>
    <definedName name="Z_4D0D2B2A_9DF8_458C_AAEE_86A80A3339F0_.wvu.PrintTitles" localSheetId="6" hidden="1">'3.05'!$2:$2</definedName>
    <definedName name="Z_4D0D2B2A_9DF8_458C_AAEE_86A80A3339F0_.wvu.PrintTitles" localSheetId="5" hidden="1">'3.06'!$2:$2</definedName>
    <definedName name="Z_4D0D2B2A_9DF8_458C_AAEE_86A80A3339F0_.wvu.PrintTitles" localSheetId="3" hidden="1">'4.03'!$2:$2</definedName>
    <definedName name="Z_663F3EEA_54DF_4CA4_AC64_811AA139A51B_.wvu.FilterData" localSheetId="1" hidden="1">'2.05'!$A$2:$J$84</definedName>
    <definedName name="Z_663F3EEA_54DF_4CA4_AC64_811AA139A51B_.wvu.FilterData" localSheetId="4" hidden="1">'2.06'!$A$2:$J$103</definedName>
    <definedName name="Z_663F3EEA_54DF_4CA4_AC64_811AA139A51B_.wvu.FilterData" localSheetId="2" hidden="1">'2.18'!$A$2:$J$81</definedName>
    <definedName name="Z_663F3EEA_54DF_4CA4_AC64_811AA139A51B_.wvu.FilterData" localSheetId="7" hidden="1">'3.03'!$A$2:$J$132</definedName>
    <definedName name="Z_663F3EEA_54DF_4CA4_AC64_811AA139A51B_.wvu.FilterData" localSheetId="6" hidden="1">'3.05'!$A$2:$J$105</definedName>
    <definedName name="Z_663F3EEA_54DF_4CA4_AC64_811AA139A51B_.wvu.FilterData" localSheetId="5" hidden="1">'3.06'!$A$2:$J$103</definedName>
    <definedName name="Z_663F3EEA_54DF_4CA4_AC64_811AA139A51B_.wvu.FilterData" localSheetId="3" hidden="1">'4.03'!$A$2:$J$75</definedName>
    <definedName name="Z_8739B187_5193_4A50_AB3C_AACA053D53F9_.wvu.Cols" localSheetId="1" hidden="1">#REF!</definedName>
    <definedName name="Z_8739B187_5193_4A50_AB3C_AACA053D53F9_.wvu.Cols" localSheetId="4" hidden="1">#REF!</definedName>
    <definedName name="Z_8739B187_5193_4A50_AB3C_AACA053D53F9_.wvu.Cols" localSheetId="2" hidden="1">#REF!</definedName>
    <definedName name="Z_8739B187_5193_4A50_AB3C_AACA053D53F9_.wvu.Cols" localSheetId="7" hidden="1">#REF!</definedName>
    <definedName name="Z_8739B187_5193_4A50_AB3C_AACA053D53F9_.wvu.Cols" localSheetId="6" hidden="1">#REF!</definedName>
    <definedName name="Z_8739B187_5193_4A50_AB3C_AACA053D53F9_.wvu.Cols" localSheetId="5" hidden="1">#REF!</definedName>
    <definedName name="Z_8739B187_5193_4A50_AB3C_AACA053D53F9_.wvu.Cols" localSheetId="3" hidden="1">#REF!</definedName>
    <definedName name="Z_8739B187_5193_4A50_AB3C_AACA053D53F9_.wvu.FilterData" localSheetId="1" hidden="1">'2.05'!$A$2:$J$84</definedName>
    <definedName name="Z_8739B187_5193_4A50_AB3C_AACA053D53F9_.wvu.FilterData" localSheetId="4" hidden="1">'2.06'!$A$2:$J$103</definedName>
    <definedName name="Z_8739B187_5193_4A50_AB3C_AACA053D53F9_.wvu.FilterData" localSheetId="2" hidden="1">'2.18'!$A$2:$J$81</definedName>
    <definedName name="Z_8739B187_5193_4A50_AB3C_AACA053D53F9_.wvu.FilterData" localSheetId="7" hidden="1">'3.03'!$A$2:$J$132</definedName>
    <definedName name="Z_8739B187_5193_4A50_AB3C_AACA053D53F9_.wvu.FilterData" localSheetId="6" hidden="1">'3.05'!$A$2:$J$105</definedName>
    <definedName name="Z_8739B187_5193_4A50_AB3C_AACA053D53F9_.wvu.FilterData" localSheetId="5" hidden="1">'3.06'!$A$2:$J$103</definedName>
    <definedName name="Z_8739B187_5193_4A50_AB3C_AACA053D53F9_.wvu.FilterData" localSheetId="3" hidden="1">'4.03'!$A$2:$J$75</definedName>
    <definedName name="Z_C813679C_1F25_4E8B_B995_533787F0CCF2_.wvu.Cols" localSheetId="1" hidden="1">#REF!</definedName>
    <definedName name="Z_C813679C_1F25_4E8B_B995_533787F0CCF2_.wvu.Cols" localSheetId="4" hidden="1">#REF!</definedName>
    <definedName name="Z_C813679C_1F25_4E8B_B995_533787F0CCF2_.wvu.Cols" localSheetId="2" hidden="1">#REF!</definedName>
    <definedName name="Z_C813679C_1F25_4E8B_B995_533787F0CCF2_.wvu.Cols" localSheetId="7" hidden="1">#REF!</definedName>
    <definedName name="Z_C813679C_1F25_4E8B_B995_533787F0CCF2_.wvu.Cols" localSheetId="6" hidden="1">#REF!</definedName>
    <definedName name="Z_C813679C_1F25_4E8B_B995_533787F0CCF2_.wvu.Cols" localSheetId="5" hidden="1">#REF!</definedName>
    <definedName name="Z_C813679C_1F25_4E8B_B995_533787F0CCF2_.wvu.Cols" localSheetId="3" hidden="1">#REF!</definedName>
    <definedName name="Z_C813679C_1F25_4E8B_B995_533787F0CCF2_.wvu.FilterData" localSheetId="1" hidden="1">'2.05'!$A$2:$J$84</definedName>
    <definedName name="Z_C813679C_1F25_4E8B_B995_533787F0CCF2_.wvu.FilterData" localSheetId="4" hidden="1">'2.06'!$A$2:$J$103</definedName>
    <definedName name="Z_C813679C_1F25_4E8B_B995_533787F0CCF2_.wvu.FilterData" localSheetId="2" hidden="1">'2.18'!$A$2:$J$81</definedName>
    <definedName name="Z_C813679C_1F25_4E8B_B995_533787F0CCF2_.wvu.FilterData" localSheetId="7" hidden="1">'3.03'!$A$2:$J$132</definedName>
    <definedName name="Z_C813679C_1F25_4E8B_B995_533787F0CCF2_.wvu.FilterData" localSheetId="6" hidden="1">'3.05'!$A$2:$J$105</definedName>
    <definedName name="Z_C813679C_1F25_4E8B_B995_533787F0CCF2_.wvu.FilterData" localSheetId="5" hidden="1">'3.06'!$A$2:$J$103</definedName>
    <definedName name="Z_C813679C_1F25_4E8B_B995_533787F0CCF2_.wvu.FilterData" localSheetId="3" hidden="1">'4.03'!$A$2:$J$75</definedName>
    <definedName name="Z_C813679C_1F25_4E8B_B995_533787F0CCF2_.wvu.PrintArea" localSheetId="1" hidden="1">'2.05'!$A$2:$J$84</definedName>
    <definedName name="Z_C813679C_1F25_4E8B_B995_533787F0CCF2_.wvu.PrintArea" localSheetId="4" hidden="1">'2.06'!$A$2:$J$103</definedName>
    <definedName name="Z_C813679C_1F25_4E8B_B995_533787F0CCF2_.wvu.PrintArea" localSheetId="2" hidden="1">'2.18'!$A$2:$J$81</definedName>
    <definedName name="Z_C813679C_1F25_4E8B_B995_533787F0CCF2_.wvu.PrintArea" localSheetId="7" hidden="1">'3.03'!$A$2:$J$132</definedName>
    <definedName name="Z_C813679C_1F25_4E8B_B995_533787F0CCF2_.wvu.PrintArea" localSheetId="6" hidden="1">'3.05'!$A$2:$J$105</definedName>
    <definedName name="Z_C813679C_1F25_4E8B_B995_533787F0CCF2_.wvu.PrintArea" localSheetId="5" hidden="1">'3.06'!$A$2:$J$103</definedName>
    <definedName name="Z_C813679C_1F25_4E8B_B995_533787F0CCF2_.wvu.PrintArea" localSheetId="3" hidden="1">'4.03'!$A$2:$J$75</definedName>
    <definedName name="Z_C813679C_1F25_4E8B_B995_533787F0CCF2_.wvu.PrintTitles" localSheetId="1" hidden="1">'2.05'!$2:$2</definedName>
    <definedName name="Z_C813679C_1F25_4E8B_B995_533787F0CCF2_.wvu.PrintTitles" localSheetId="4" hidden="1">'2.06'!$2:$2</definedName>
    <definedName name="Z_C813679C_1F25_4E8B_B995_533787F0CCF2_.wvu.PrintTitles" localSheetId="2" hidden="1">'2.18'!$2:$2</definedName>
    <definedName name="Z_C813679C_1F25_4E8B_B995_533787F0CCF2_.wvu.PrintTitles" localSheetId="7" hidden="1">'3.03'!$2:$2</definedName>
    <definedName name="Z_C813679C_1F25_4E8B_B995_533787F0CCF2_.wvu.PrintTitles" localSheetId="6" hidden="1">'3.05'!$2:$2</definedName>
    <definedName name="Z_C813679C_1F25_4E8B_B995_533787F0CCF2_.wvu.PrintTitles" localSheetId="5" hidden="1">'3.06'!$2:$2</definedName>
    <definedName name="Z_C813679C_1F25_4E8B_B995_533787F0CCF2_.wvu.PrintTitles" localSheetId="3" hidden="1">'4.03'!$2:$2</definedName>
    <definedName name="Z_D80F4BCD_90E6_4CF9_BB80_CD28A212AF14_.wvu.Cols" localSheetId="1" hidden="1">#REF!</definedName>
    <definedName name="Z_D80F4BCD_90E6_4CF9_BB80_CD28A212AF14_.wvu.Cols" localSheetId="4" hidden="1">#REF!</definedName>
    <definedName name="Z_D80F4BCD_90E6_4CF9_BB80_CD28A212AF14_.wvu.Cols" localSheetId="2" hidden="1">#REF!</definedName>
    <definedName name="Z_D80F4BCD_90E6_4CF9_BB80_CD28A212AF14_.wvu.Cols" localSheetId="7" hidden="1">#REF!</definedName>
    <definedName name="Z_D80F4BCD_90E6_4CF9_BB80_CD28A212AF14_.wvu.Cols" localSheetId="6" hidden="1">#REF!</definedName>
    <definedName name="Z_D80F4BCD_90E6_4CF9_BB80_CD28A212AF14_.wvu.Cols" localSheetId="5" hidden="1">#REF!</definedName>
    <definedName name="Z_D80F4BCD_90E6_4CF9_BB80_CD28A212AF14_.wvu.Cols" localSheetId="3" hidden="1">#REF!</definedName>
    <definedName name="Z_D80F4BCD_90E6_4CF9_BB80_CD28A212AF14_.wvu.FilterData" localSheetId="1" hidden="1">'2.05'!$A$2:$J$84</definedName>
    <definedName name="Z_D80F4BCD_90E6_4CF9_BB80_CD28A212AF14_.wvu.FilterData" localSheetId="4" hidden="1">'2.06'!$A$2:$J$103</definedName>
    <definedName name="Z_D80F4BCD_90E6_4CF9_BB80_CD28A212AF14_.wvu.FilterData" localSheetId="2" hidden="1">'2.18'!$A$2:$J$81</definedName>
    <definedName name="Z_D80F4BCD_90E6_4CF9_BB80_CD28A212AF14_.wvu.FilterData" localSheetId="7" hidden="1">'3.03'!$A$2:$J$132</definedName>
    <definedName name="Z_D80F4BCD_90E6_4CF9_BB80_CD28A212AF14_.wvu.FilterData" localSheetId="6" hidden="1">'3.05'!$A$2:$J$105</definedName>
    <definedName name="Z_D80F4BCD_90E6_4CF9_BB80_CD28A212AF14_.wvu.FilterData" localSheetId="5" hidden="1">'3.06'!$A$2:$J$103</definedName>
    <definedName name="Z_D80F4BCD_90E6_4CF9_BB80_CD28A212AF14_.wvu.FilterData" localSheetId="3" hidden="1">'4.03'!$A$2:$J$75</definedName>
    <definedName name="Z_D80F4BCD_90E6_4CF9_BB80_CD28A212AF14_.wvu.PrintArea" localSheetId="1" hidden="1">'2.05'!$A$2:$J$84</definedName>
    <definedName name="Z_D80F4BCD_90E6_4CF9_BB80_CD28A212AF14_.wvu.PrintArea" localSheetId="4" hidden="1">'2.06'!$A$2:$J$103</definedName>
    <definedName name="Z_D80F4BCD_90E6_4CF9_BB80_CD28A212AF14_.wvu.PrintArea" localSheetId="2" hidden="1">'2.18'!$A$2:$J$81</definedName>
    <definedName name="Z_D80F4BCD_90E6_4CF9_BB80_CD28A212AF14_.wvu.PrintArea" localSheetId="7" hidden="1">'3.03'!$A$2:$J$132</definedName>
    <definedName name="Z_D80F4BCD_90E6_4CF9_BB80_CD28A212AF14_.wvu.PrintArea" localSheetId="6" hidden="1">'3.05'!$A$2:$J$105</definedName>
    <definedName name="Z_D80F4BCD_90E6_4CF9_BB80_CD28A212AF14_.wvu.PrintArea" localSheetId="5" hidden="1">'3.06'!$A$2:$J$103</definedName>
    <definedName name="Z_D80F4BCD_90E6_4CF9_BB80_CD28A212AF14_.wvu.PrintArea" localSheetId="3" hidden="1">'4.03'!$A$2:$J$75</definedName>
    <definedName name="Z_D80F4BCD_90E6_4CF9_BB80_CD28A212AF14_.wvu.PrintTitles" localSheetId="1" hidden="1">'2.05'!$2:$2</definedName>
    <definedName name="Z_D80F4BCD_90E6_4CF9_BB80_CD28A212AF14_.wvu.PrintTitles" localSheetId="4" hidden="1">'2.06'!$2:$2</definedName>
    <definedName name="Z_D80F4BCD_90E6_4CF9_BB80_CD28A212AF14_.wvu.PrintTitles" localSheetId="2" hidden="1">'2.18'!$2:$2</definedName>
    <definedName name="Z_D80F4BCD_90E6_4CF9_BB80_CD28A212AF14_.wvu.PrintTitles" localSheetId="7" hidden="1">'3.03'!$2:$2</definedName>
    <definedName name="Z_D80F4BCD_90E6_4CF9_BB80_CD28A212AF14_.wvu.PrintTitles" localSheetId="6" hidden="1">'3.05'!$2:$2</definedName>
    <definedName name="Z_D80F4BCD_90E6_4CF9_BB80_CD28A212AF14_.wvu.PrintTitles" localSheetId="5" hidden="1">'3.06'!$2:$2</definedName>
    <definedName name="Z_D80F4BCD_90E6_4CF9_BB80_CD28A212AF14_.wvu.PrintTitles" localSheetId="3" hidden="1">'4.03'!$2:$2</definedName>
    <definedName name="Z_F18F5723_E1DD_4928_A1A8_38350028BAD1_.wvu.Cols" localSheetId="1" hidden="1">#REF!</definedName>
    <definedName name="Z_F18F5723_E1DD_4928_A1A8_38350028BAD1_.wvu.Cols" localSheetId="4" hidden="1">#REF!</definedName>
    <definedName name="Z_F18F5723_E1DD_4928_A1A8_38350028BAD1_.wvu.Cols" localSheetId="2" hidden="1">#REF!</definedName>
    <definedName name="Z_F18F5723_E1DD_4928_A1A8_38350028BAD1_.wvu.Cols" localSheetId="7" hidden="1">#REF!</definedName>
    <definedName name="Z_F18F5723_E1DD_4928_A1A8_38350028BAD1_.wvu.Cols" localSheetId="6" hidden="1">#REF!</definedName>
    <definedName name="Z_F18F5723_E1DD_4928_A1A8_38350028BAD1_.wvu.Cols" localSheetId="5" hidden="1">#REF!</definedName>
    <definedName name="Z_F18F5723_E1DD_4928_A1A8_38350028BAD1_.wvu.Cols" localSheetId="3" hidden="1">#REF!</definedName>
    <definedName name="Z_F18F5723_E1DD_4928_A1A8_38350028BAD1_.wvu.FilterData" localSheetId="1" hidden="1">'2.05'!$A$2:$J$2</definedName>
    <definedName name="Z_F18F5723_E1DD_4928_A1A8_38350028BAD1_.wvu.FilterData" localSheetId="4" hidden="1">'2.06'!$A$2:$J$2</definedName>
    <definedName name="Z_F18F5723_E1DD_4928_A1A8_38350028BAD1_.wvu.FilterData" localSheetId="2" hidden="1">'2.18'!$A$2:$J$2</definedName>
    <definedName name="Z_F18F5723_E1DD_4928_A1A8_38350028BAD1_.wvu.FilterData" localSheetId="7" hidden="1">'3.03'!$A$2:$J$2</definedName>
    <definedName name="Z_F18F5723_E1DD_4928_A1A8_38350028BAD1_.wvu.FilterData" localSheetId="6" hidden="1">'3.05'!$A$2:$J$2</definedName>
    <definedName name="Z_F18F5723_E1DD_4928_A1A8_38350028BAD1_.wvu.FilterData" localSheetId="5" hidden="1">'3.06'!$A$2:$J$2</definedName>
    <definedName name="Z_F18F5723_E1DD_4928_A1A8_38350028BAD1_.wvu.FilterData" localSheetId="3" hidden="1">'4.03'!$A$2:$J$2</definedName>
    <definedName name="Z_F18F5723_E1DD_4928_A1A8_38350028BAD1_.wvu.PrintArea" localSheetId="1" hidden="1">'2.05'!$A$2:$J$83</definedName>
    <definedName name="Z_F18F5723_E1DD_4928_A1A8_38350028BAD1_.wvu.PrintArea" localSheetId="4" hidden="1">'2.06'!$A$2:$J$102</definedName>
    <definedName name="Z_F18F5723_E1DD_4928_A1A8_38350028BAD1_.wvu.PrintArea" localSheetId="2" hidden="1">'2.18'!$A$2:$J$80</definedName>
    <definedName name="Z_F18F5723_E1DD_4928_A1A8_38350028BAD1_.wvu.PrintArea" localSheetId="7" hidden="1">'3.03'!$A$2:$J$131</definedName>
    <definedName name="Z_F18F5723_E1DD_4928_A1A8_38350028BAD1_.wvu.PrintArea" localSheetId="6" hidden="1">'3.05'!$A$2:$J$104</definedName>
    <definedName name="Z_F18F5723_E1DD_4928_A1A8_38350028BAD1_.wvu.PrintArea" localSheetId="5" hidden="1">'3.06'!$A$2:$J$102</definedName>
    <definedName name="Z_F18F5723_E1DD_4928_A1A8_38350028BAD1_.wvu.PrintArea" localSheetId="3" hidden="1">'4.03'!$A$2:$J$74</definedName>
    <definedName name="Z_F18F5723_E1DD_4928_A1A8_38350028BAD1_.wvu.PrintTitles" localSheetId="1" hidden="1">'2.05'!$2:$2</definedName>
    <definedName name="Z_F18F5723_E1DD_4928_A1A8_38350028BAD1_.wvu.PrintTitles" localSheetId="4" hidden="1">'2.06'!$2:$2</definedName>
    <definedName name="Z_F18F5723_E1DD_4928_A1A8_38350028BAD1_.wvu.PrintTitles" localSheetId="2" hidden="1">'2.18'!$2:$2</definedName>
    <definedName name="Z_F18F5723_E1DD_4928_A1A8_38350028BAD1_.wvu.PrintTitles" localSheetId="7" hidden="1">'3.03'!$2:$2</definedName>
    <definedName name="Z_F18F5723_E1DD_4928_A1A8_38350028BAD1_.wvu.PrintTitles" localSheetId="6" hidden="1">'3.05'!$2:$2</definedName>
    <definedName name="Z_F18F5723_E1DD_4928_A1A8_38350028BAD1_.wvu.PrintTitles" localSheetId="5" hidden="1">'3.06'!$2:$2</definedName>
    <definedName name="Z_F18F5723_E1DD_4928_A1A8_38350028BAD1_.wvu.PrintTitles" localSheetId="3" hidden="1">'4.03'!$2:$2</definedName>
    <definedName name="_xlnm.Print_Titles" localSheetId="1">'2.05'!$2:$2</definedName>
    <definedName name="_xlnm.Print_Titles" localSheetId="2">'2.18'!$2:$2</definedName>
    <definedName name="_xlnm.Print_Titles" localSheetId="3">'4.03'!$2:$2</definedName>
    <definedName name="_xlnm.Print_Titles" localSheetId="4">'2.06'!$2:$2</definedName>
    <definedName name="_xlnm.Print_Titles" localSheetId="5">'3.06'!$2:$2</definedName>
    <definedName name="_xlnm.Print_Titles" localSheetId="6">'3.05'!$2:$2</definedName>
    <definedName name="_xlnm.Print_Titles" localSheetId="7">'3.03'!$2:$2</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<sst xmlns="http://schemas.openxmlformats.org/spreadsheetml/2006/main" count="1161" uniqueCount="243">
  <si>
    <t>pořadové číslo</t>
  </si>
  <si>
    <t>popis</t>
  </si>
  <si>
    <t>Kč/jednotka bez_DPH</t>
  </si>
  <si>
    <t>počet</t>
  </si>
  <si>
    <t>cena celkem / Kč bez DPH</t>
  </si>
  <si>
    <t>název</t>
  </si>
  <si>
    <t>ks</t>
  </si>
  <si>
    <t>AV TECHNOLOGIE</t>
  </si>
  <si>
    <t>AV TECHNOLOGIE - cena celkem bez DPH:</t>
  </si>
  <si>
    <t>m</t>
  </si>
  <si>
    <t>Instalace</t>
  </si>
  <si>
    <t>CENA CELKEM BEZ DPH:</t>
  </si>
  <si>
    <t>Množství</t>
  </si>
  <si>
    <t>výrobce</t>
  </si>
  <si>
    <t>cena celkem bez DPH</t>
  </si>
  <si>
    <t>kód v projektu</t>
  </si>
  <si>
    <t>typové označení</t>
  </si>
  <si>
    <t>množstevní jednotka</t>
  </si>
  <si>
    <t>popis pro VŘ</t>
  </si>
  <si>
    <t>set</t>
  </si>
  <si>
    <t>Montážní materiál</t>
  </si>
  <si>
    <t>Signálový extender - vysílač</t>
  </si>
  <si>
    <t>Kabel FTP cat.6</t>
  </si>
  <si>
    <t xml:space="preserve">Stíněný kabel CAT6 s LSOH pláštěm. Nejvyšší podporovaný protokol  - 1000BaseT, 1000BaseTX. Stínění - fólie kolem všech 4 párů. Šířka pásma - 250 MHz. Jednotlivé páry odděleny plastovým křížem. </t>
  </si>
  <si>
    <t>Konektory</t>
  </si>
  <si>
    <t>Kabel audio</t>
  </si>
  <si>
    <t>Příslušenství rack</t>
  </si>
  <si>
    <t>19" rozvodný panel  1U 8x230V UTE, přívod černý - 2m, podsvícený vypínač</t>
  </si>
  <si>
    <t>Signálový extender - přijímač</t>
  </si>
  <si>
    <t>Rozvodný panel do racku</t>
  </si>
  <si>
    <t>Mixážní systém</t>
  </si>
  <si>
    <t>Bezdrátový přepínač</t>
  </si>
  <si>
    <t>Ostatní rackové drobné příslušensntí obsahující police, záslepky, šrouby, vyvazovací profily, ard..</t>
  </si>
  <si>
    <t>Patch kabel S/FTP</t>
  </si>
  <si>
    <t>Dante switch</t>
  </si>
  <si>
    <t>USB přepínač</t>
  </si>
  <si>
    <t>Převodník HDMI/USB</t>
  </si>
  <si>
    <t>Přípojné místo katedra</t>
  </si>
  <si>
    <t>USB kabel</t>
  </si>
  <si>
    <t>Switch</t>
  </si>
  <si>
    <t>Interaktivní displej</t>
  </si>
  <si>
    <t>Nástěnný držák displeje</t>
  </si>
  <si>
    <t>Maticový přepínač</t>
  </si>
  <si>
    <t>Maticový přepínač s min. parametry: 4x2 HDMI. Podpora standardů HDMI 1.4 a HDCP 1.4. Podpora rozlišení 4K/UHD @ 60 Hz 4:2:0. Vestavěný audio embeder/de-embeder s volitelným směřováním zvuku na vybraný vstup/výstup (1x IN, 1x OUT). EDID manager. 1x RS232 obousměrný, 2x RS/IR jednosměrný, ovládání přes tlačítka na předním panelu nebo LAN.</t>
  </si>
  <si>
    <t>Extender pro přenos HDMI po kabelu CATx - Přijímač s min. parametry: Podpora standardů HDBase-T, HDMI 1.4a, HDCP 2.2. Podpora 4K/UHD@60Hz 4:2:0. Přenos 4K/UHD na min. 70 m. Přenos RS-232 (obousměrně) a IR příkazů.
HDCP kompatibilní. Podpora přenosu EDID, CEC, 3D. PoCc napájení přijímače po CATx kabelu.</t>
  </si>
  <si>
    <t>Extender pro přenos HDMI po kabelu CATx - Vysílač s min. parametry: Podpora standardů HDBase-T, HDMI 1.4a, HDCP 2.2. Podpora 4K/UHD@60Hz 4:2:0. Přenos 4K/UHD na min. 70 m. Přenos RS-232 (obousměrně) a IR příkazů.
HDCP kompatibilní. Podpora přenosu EDID, CEC, 3D. PoCc napájení přijímače po CATx kabelu.</t>
  </si>
  <si>
    <t>USB extender</t>
  </si>
  <si>
    <t>4-portový průmyslový přepínač USB3.1 Gen1 s min. parametry: Umožňuje sdílet 4 počítače se zařízeními USB3.1 Gen1, jako jsou klávesnice, myš a další periferní zařízení. Je vhodný pro průmyslové prostředí. RS-422 / RS-485. Podporuje specifikaci rozhraní USB 3.1 Gen1, min. přenosové rychlosti až 5 Gb / s. LED indikátory.</t>
  </si>
  <si>
    <t>Capture USB 3.0 karta, 1xHDMI vstup s embedovaným audiem, min. vstupní rozlišení 2048x2160, Plug-And-Play.</t>
  </si>
  <si>
    <t>Videokamera</t>
  </si>
  <si>
    <t>PTZ kamera s min. parametry: 1/3" CMOS čip, nejširší záběr objektivu min. 72°, zoom min. 12x, , široký dynamický rozsah i při špatných světelných podmínkách, rozlišení min. Full HD 1920x1080p/60 fps, 2D a 3D potlačení šumu s “low noise CMOS sensorem”. Odpovídá ONVIF IP Streaming Standardům, ethernetový port RJ-45 pro streaming H.264,
současný výstup přes HDMI, USB 3.0 a IP Streaming.</t>
  </si>
  <si>
    <t>Malé řídicí systémy</t>
  </si>
  <si>
    <t>Datový switch s min. 8 porty 10/100/1000Mbit, min. 8x PoE+, celkový napájecí výkon přes PoE min. 60W, pasivní chlazením, s napájecím zdrojem</t>
  </si>
  <si>
    <t>Racková konstrukce</t>
  </si>
  <si>
    <t>Kabel HDMI</t>
  </si>
  <si>
    <t>HDMI kabel 1-3m (dle využití) s minimálními technickými parametry: Rozlišení  4K*2K @ 60Hz. 99.9% měděný vodič nebo postříbřené měděné jádro.  Trojitě stíněný kabel a extra stínění v konektoru. Podpora audio return channel (ARC), 3D, HDCP, CEC. Vysoká flexibilita.</t>
  </si>
  <si>
    <t>CAT6 patch kabel délka 1-3 m (dle využití), dvojité stínění SFTP, AWG26, izolace polyethylen, plášť PVC, typ konektorů RJ45/RJ45</t>
  </si>
  <si>
    <t>Ostatní drobný montážní materiál (lišty, pásky, svorky, kotvící materiál, atd.)</t>
  </si>
  <si>
    <t>Set konetorů k signálové kabeláži (audio, RJ45, RS232, atd.)</t>
  </si>
  <si>
    <t>Držák</t>
  </si>
  <si>
    <t xml:space="preserve">Extender USB 2.0 po CATx (vysílač + přijímač) s min. parametry: Prodlužuje kabelovou trasu USB 2.0 (high-speed) při rychlosti min. 480Mb/s a to do vzdálenosti min. 60m pomocí kabelu Cat5/Cat5e/Cat6. Podpora rychlostí High-Speed (480Mb/s), full-speed (12 Mb/s) nebo low-speed (1.5 Mb/s). </t>
  </si>
  <si>
    <t>Interaktivní displej s min. parametry: úhlopříčka min. 86" (218cm) a rozlišení obrazu 4K UHD, IPS panel, svítivost min 350 cd/m2, odezva max 8ms, zabudované reproduktory min 2x15W. Min. konektivita: min. 2x HDMI IN, min 1x HDMI 2.0 IN, VGA IN, USB, aidio IN, audio OUT, HDMI OUT.  Podpora  min. 20 bodů dotyku najednou nebo pomocí dotykvoého pera. Displej musí být ze stejné produktové řady jako stávající použitý displej v učebně 2.18 (uživatelské hledisko vzhledem ke standardizaci odborných učeben).</t>
  </si>
  <si>
    <t>Motorický stojan</t>
  </si>
  <si>
    <t>Tabulová křídla</t>
  </si>
  <si>
    <t>Podlahový elektricky výškově nastavitelný stojan pro výše uvedený displej. Rozsah posunu min 1200-1700 mm. Včetně odpovídajícího VESA držáku.</t>
  </si>
  <si>
    <t>Přídavná bílá tabulová křídla pro popis fixem s možností nainstalování na výše uvedený elektricky výškově nastavitelný stojan s displejem.</t>
  </si>
  <si>
    <t>Reproduktorová soustava</t>
  </si>
  <si>
    <r>
      <t xml:space="preserve">Aktivní instalační reprosoustava pod zobrazovač s min. parametry: 4x 2" + 2x 0,5", </t>
    </r>
    <r>
      <rPr>
        <sz val="10"/>
        <color theme="1"/>
        <rFont val="Arial CE"/>
        <family val="2"/>
      </rPr>
      <t>stereo, 2x 15W, 82 dB, 60Hz - 16 kHz, nesymetrický stereo vstup, IR dálkové ovládání, Auto standby, š 800-1000mm, v max. 100mm, max. 5 kg, černá barva, vč. držáku na zeď</t>
    </r>
  </si>
  <si>
    <t>Montážní materiál pro možnost přichycení výše uvedeného soundbaru pod displej.</t>
  </si>
  <si>
    <t>Zobrazovače + příslušenství</t>
  </si>
  <si>
    <t>Audio</t>
  </si>
  <si>
    <t>Zdroje signálu, přípojná místa</t>
  </si>
  <si>
    <t>Monitor</t>
  </si>
  <si>
    <t>Monitor s viditelnou uhlopříčkou min. 60,45cm (23,8"), matný, antireflexní, LED podsvícení, rozlišení min. 1920x1080, pozorovací úhel 178° vodorovně, 178° svisle, jas 250 cd/m2, kontrastní poměr 1000:1 statický, doba odezvy max. 5ms, video vstupy VGA, HDMI, DisplayPort, náklon min. -5 až +20°, kloubové otáčení 90° (Pivot), výškově nastavitelný stojan až 100mm, dva integrované reproduktory.</t>
  </si>
  <si>
    <t>Nerezové/hliníkové přípojné místo s víkem pro instalaci do desky stolu, včetně krycí nohy pod desku stolu. Kabeláž a 230V zásuvky uschovány pod víkem. Vybavení 2x 230V zásuvka. Pull-Out kladkový systém pro instalaci 4 vytahovacích kabelů (součástí vytahovací kabely HDMI, USB 3.0 female a LAN). Volný prostor pro instalci klávesnice řídicího systému. Možnost barevného provedení černá, stříbrná, bílá (bude zvoleno dle požadavku investora).</t>
  </si>
  <si>
    <t>Desktop PC</t>
  </si>
  <si>
    <t>Desktop PC s min. parametry: case s min. 180W zdrojem s účinnosti až 90%, výkon CPU min. 12900 bodu dle nezávislého testu cpubenchmark.net, operační paměť 8GB DDR4 s možnosti rozšíření na 128 GB, pevný M.2 SSD disk s kapacitou 256GB, DVD-RW optická mechanika, Gbit síťová karta, Wifi standardu 802.11ac (2x2), Bluetooth, čtečka pam. karet, min. 2x DisplayPort a 1x HDMI, USB Type-C, USB 3.2 Gen2, USB 3.2 Gen1, prachový filtr, klávesnici a myš, operační systém s podporu AD (domény), servisní služba u zákazníka s odezvou do následujícího pracovního dne od nahlášení servisní události</t>
  </si>
  <si>
    <t>Interface technologie</t>
  </si>
  <si>
    <t>19" hliníková racková konstrukce pro instalaci do skříňky, výška 14U.</t>
  </si>
  <si>
    <t>Řídicí systém</t>
  </si>
  <si>
    <t>Malý řídící systém s klávesnicí, řídící jednotkou a příslušenstvím pro instalaci do přípojného místa. Min parametry: 8x tlačítko s indikační LED ovládanou programově, popis tlačítek pomocí potištěné folie, řízení: 1x Bi-directional serial RS-232/485, 4x univerzální port (digital I/O, IR, RS232), 2x rele 2VDC/0,5A, Wired 10/100 BaseT LAN, Web server a Admin Web stránky pro nastavení, RAM 64 MB, flash 256 MB, kovové provedení.</t>
  </si>
  <si>
    <t>AV kabeláž</t>
  </si>
  <si>
    <t>Prodlužovací kabel min. USB 2.0, A-A, délka 1-3 m (dle využití)</t>
  </si>
  <si>
    <t>Instalace, programování, služby</t>
  </si>
  <si>
    <t>Instalace video techniky (Displeje včetně držáků, interaktivní displej, Videotechnika)</t>
  </si>
  <si>
    <t>Instalace audio techniky (Reproduktory, Mixážní pult, Mikrofony, Digitální audiomatice)</t>
  </si>
  <si>
    <t>Instalace kabeláže včetně konektorů (Příprava a pokládka kabelového svazku. Konektory: audio, video, řízení)</t>
  </si>
  <si>
    <t>Instalace interfacové techniky (Instalace interfacové techniky, přístrojové skříně a rozvaděče. Vyvázání kabeláže a zapojení napájení)</t>
  </si>
  <si>
    <t>Další práce (Vykládka/nakládka. Úklid materiálu, nářadí, likvidace obalů)</t>
  </si>
  <si>
    <t>Programování</t>
  </si>
  <si>
    <t>h</t>
  </si>
  <si>
    <t>IT služby (Instalace a nastavení PC, Instalace a konfigurace SW pro interaktivní zařízení, Konfigurace, Konzultace)</t>
  </si>
  <si>
    <t xml:space="preserve">Projektový managment </t>
  </si>
  <si>
    <t>Projektový managment (Obhlídky na místě, Konzultace, Kontrolní dny)</t>
  </si>
  <si>
    <t>Projektová dokumentace skutečného stavu, příprava, inženýring, předání, školení (Doplnění projektové dokumentace před akcí. Přejímka stavební připravenosti, převzetí místa instalace. Projektová dokumentace skutečného stavu. Předání díla. Zaškolení uživatele. Inženýring - vedení instalace. Systémové testy.)</t>
  </si>
  <si>
    <t>Doprava</t>
  </si>
  <si>
    <t>Doprava zboží a techniků na místo určení, ubytování, diety.</t>
  </si>
  <si>
    <t>Instalace audio techniky (Reproduktory)</t>
  </si>
  <si>
    <t xml:space="preserve">Instalace řídícího systému (Řídící jednotka, Ovládací prvky) </t>
  </si>
  <si>
    <t>Programování a SW práce (Řídící systém, Režimy a předvolby na tlačítkovém panelu, tvorba manuálu pro systém)</t>
  </si>
  <si>
    <t>AV technika - odborná učebna 2.05</t>
  </si>
  <si>
    <t>AV technika - odborná učebna 2.18</t>
  </si>
  <si>
    <t>AV technika - zasedací místnost 4.03</t>
  </si>
  <si>
    <t>Profesionální LCD monitor</t>
  </si>
  <si>
    <t>Profesionální displej 86” IPS panel s min. parametry: EdgeLED, rozlišení 3840 x 2160, jas 400cd/m2, kontrast 1200:1, odezva max. 8ms, provoz 16/7, orientace landscape, 4x HDMI, 1x VGA, RS232C, RJ45, USB-C, USB, WiFi, USB Media Player, integrované reproduktory, software pro jednoduchou správu a distribuci obsahu, podpora barevné kalibrace.</t>
  </si>
  <si>
    <t xml:space="preserve">Nástěnný fixní držák. Minimální nosnost dle hmotnosti použitého displeje. Standard VESA s roztečí dle použitého  displeje. Možnost horizontálního posunu po instalaci min  +/- 200 mm doleva a doprava. Možnost doladění výšky a vodováhy pro instalaci. Bezpečném západka obrazovky do držáku. </t>
  </si>
  <si>
    <t>Videokonferenční systém</t>
  </si>
  <si>
    <t>Příslušenství videokonference</t>
  </si>
  <si>
    <t>USB soundbar s integrovanou kamerou mikrofony a reproduktory s min. parametry: USB kamera s širokým zorným úhlem, vestavěným reproduktorem a mikrofonním polem určená k připojení k libovolné videokonferenční aplikaci. Vhodné využití v místnostech malé a střední velikosti. Min. specifikace kamery (integrovaná v soundbaru): 8 Megapixel sensor, FOV 120º diagonal, 115º horizontal, 80º vertical, rozlišení HD 2160p@30fps, funkce elektronické PTZ, 5x digitální zoom, předvolby PTZ, automatická detekce obličeje a jeho sledování v záběru. Specifikace konferenčního soundbaru: vestavěné reprouktory o výkonu min. 20W a mikrofonní pole s dosahem min. 5 metrů, funkce AEC. Terminály: připojení soundbaru ke kodeku přes USB-C, 1x HDMI out, 1x audio in, bluetooth.</t>
  </si>
  <si>
    <t>Montážní materiál pro možnost přichycení výše uvedeného VCF soundbaru pod displej.</t>
  </si>
  <si>
    <t>Nerezové/hliníkové přípojné místo s víkem pro instalaci do desky stolu, včetně krycí nohy pod desku stolu. Kabeláž a 230V zásuvky uschovány pod víkem. Vybavení 2x 230V zásuvka. Pull-Out kladkový systém pro instalaci 4 vytahovacích kabelů (součástí vytahovací kabely HDMI, USB a LAN). Volný prostor pro instalci klávesnice řídicího systému. Možnost barevného provedení černá, stříbrná, bílá (bude zvoleno dle požadavku investora).</t>
  </si>
  <si>
    <t>Nerezové/hliníkové přípojné místo s víkem pro instalaci do desky stolu, včetně krycí nohy pod desku stolu. 230V zásuvky uschovány pod víkem. Vybavení 3x 230V zásuvka a 2x USB pro nabíjení. Možnost barevného provedení černá, stříbrná, bílá (bude zvoleno dle požadavku investora).</t>
  </si>
  <si>
    <t>Optický USB kabel</t>
  </si>
  <si>
    <t>Optický kabel USB-A na USB-C s délkou 25m, spolehlivý výkon min. do 10 Gb/s</t>
  </si>
  <si>
    <t>Instalace interfacové techniky (Instalace interfacové techniky. Vyvázání kabeláže a zapojení napájení)</t>
  </si>
  <si>
    <t>Instalace speciální techniky (Videokonference)</t>
  </si>
  <si>
    <t>AV technika - odborná učebna 2.06</t>
  </si>
  <si>
    <t>laserový konferenční datový projektor</t>
  </si>
  <si>
    <t>Konferenční datový projektor s min. parametry: s laserovým světelným zdrojem s životností min. 20 000 hodin, DLP, rozlišení min. WUXGA, výkon min. 5400 centre lumen (min. 5200 ANSI), kontrast min. 20 000:1, dvojnásobný zoom, V a H lens shift, vstupy 2 x HDMI, DVI, VGA, HDBaseT, hmotnost max 20kg, DICOM Mode. Včetně objektivu s min. projekčním poměrem 1,5-2,5:1.</t>
  </si>
  <si>
    <t>Stropní držák projektoru</t>
  </si>
  <si>
    <t>Univerzální držák datového projektoru s možností doladění umístění projektoru po instalaci. Bílý komaxit. Nosnost dle použitého projektoru. Včetně tyče pro vnitřní vedení kabeláže. Předpokládaná délka tyče 1,5m.</t>
  </si>
  <si>
    <t>Roletová plátna</t>
  </si>
  <si>
    <t>Elektrické roletové projekční plátno určené pro montáž na stěnu nebo pod strop. Projekční povrch se ziskem min. 1.0 a pozorovacím úhlem min. 120°.  Formát 16:9, velikost obrazu min 270x152 cm, černý rámeček.</t>
  </si>
  <si>
    <t>Distance</t>
  </si>
  <si>
    <t>Distanční sloupky pro možnost odsazení tubusu plátna od stěny pro zabránění kolize s nástěnným plátnem.</t>
  </si>
  <si>
    <t>Stropní držák</t>
  </si>
  <si>
    <t>Stropní držák pro výše uvedený monitor s možností náklonu min -20°. Minimální nosnost dle hmotnosti použitého displeje, možnost natočení. Standard VESA s roztečí dle použitého displeje. Možnost doladění výšky a vodováhy pro instalaci. Bezpečném západka obrazovky do držáku. Včetně tyče s délkou 150cm s možností zkrácení.</t>
  </si>
  <si>
    <t>65” profesionální IPS panel s min. parametry: DirectLED, rozlišení 3840 x 2160, jas 400cd/m2, kontrast 4000:1, odezva max 8ms, provoz 16/7, orientace landscape, 4x HDMI, 1x VGA, RS232C, RJ45, 1x USB-C, 2x USB, WiFi, USB Media Player, integrované reproduktory, software pro jednoduchou správu a distribuci obsahu, podpora barevné kalibrace</t>
  </si>
  <si>
    <t>Dvoupásmová reprosoustava min. parametry: 5"+1/2", 90˚-110˚x90˚-100˚, 150W / 8 Ω,  30;15W / 100V, 88 dB, 65Hz - 20kHz, rozměry max.: v260 x š200 x d180 mm, 5kg, polohovatelný držák na zeď, vnitřní / venkovní použití, bílá</t>
  </si>
  <si>
    <t>Zesilovač</t>
  </si>
  <si>
    <t>Koncový zesilovač, min. parametry: výkon 120W /8Ω, 120W /70_100V,  nesymetrický vstup, symetrický vstup, chlazení bez hluku, individuální nastavení výšek a basů pro každý výstup, sleep mode, možnost vzdáleného ovladače, 19" rack uchycení, šířka max. 1/2 rack</t>
  </si>
  <si>
    <t>Mixážní matice s digitálním signálovým processingem, min. 2 symetrické vstupy / 2 symetrické výstupy, 10 vstupních kanálů Dante (min. 8x s eliminací ozvěny, 2 výstupní kanály Dante, připojení pro mobilní telefon, USB audio in/out, řízení pro řídící systém</t>
  </si>
  <si>
    <t>PoE Injector 802.11.af, min.parametry pro sam. ovladač 300mA max / 48V</t>
  </si>
  <si>
    <t>PoE Injector</t>
  </si>
  <si>
    <t>Sestava stolního mikrofonního pole min. parametry: 4 mikrofonní výstupy, automix, individuální nastavení mikrofonu, přepínatelná charakteristika, redukce hluku (klimatizace a spol.), 200 Hz - 12 kHz, Dante, PoE, velikost max. 180 x 180 x 70 mm, černé provedení</t>
  </si>
  <si>
    <t>Zápustný držák pro stolní mikrofonní pole, vč. antivibrační vložky, černé provedení</t>
  </si>
  <si>
    <t>Mikrofon k videokonferenci</t>
  </si>
  <si>
    <t>Zápustný držák</t>
  </si>
  <si>
    <t>Videokonferenční systém + příslušenství</t>
  </si>
  <si>
    <t>Maticový přepínač s min. parametry: 4x3 HDMI. Podpora standardů HDMI 2.0 a HDCP. Podpora rozlišení 4K/UHD @ 60 Hz 4:4:4. Vestavěný audio de-embeder s volitelným směřováním zvuku na vybraný /výstup. EDID manager. RS232 obousměrný, ovládání přes tlačítka na předním panelu nebo LAN.</t>
  </si>
  <si>
    <t>Releový modul</t>
  </si>
  <si>
    <t>Modul pro ovládání plátna. Musí minimálně umožňovat napojení na releové kontakty řídicího systému s výstupem pro přepínání fáze.</t>
  </si>
  <si>
    <t>Napájecí distribuční jednotka do racku</t>
  </si>
  <si>
    <t>Malé PDU (Power Distribution Unit) s min. parametry: Každý ze čtyř výstupů IEC-320 C13 lze ovládat samostatně (On / Off / Reset / přepni). Na každém výstupu jsou měřeny elektrické veličiny. Zařízení obsahuje LAN port pro připojení do sítě.</t>
  </si>
  <si>
    <t>Kabel 100V</t>
  </si>
  <si>
    <t>Kabel pro 100V audio 3x1,5mm.</t>
  </si>
  <si>
    <t>Symetrický stíněný audio mono kabel, instalační</t>
  </si>
  <si>
    <t>Nesymetrický stíněný stero kabel, min. 2x 0,14 mm2, instalační pro konektory jack 3.5 mm</t>
  </si>
  <si>
    <t>Instalace video techniky (Displeje včetně držáků, Projektory včetně držáků, Projekční plochy, Videotechnika)</t>
  </si>
  <si>
    <t>AV technika - odborná učebna 3.06</t>
  </si>
  <si>
    <t>AV technika - odborná učebna 3.05</t>
  </si>
  <si>
    <t>Zesilovač pro indukční smyčku (vyhovuje IEC 60849), bezdrátový přenos audio signálu pro nedoslýchavé, Audio vstupy Line/Mic, omezovač a automatické řízení zisku, výstupní výkon pro pokrytí min. 500 m2, proudově řízená smyčka</t>
  </si>
  <si>
    <t>AV technika - posluchárna 3.03</t>
  </si>
  <si>
    <t>Konferenční datový projektor</t>
  </si>
  <si>
    <t>Konferenční datový projektor s min. parametry: technologie laser + DLP, rozlišení 1920 x 1200,  výkon  min. 10 000 center lumenů (min. 9400 ANSI lumenů), kontrast min. 10 000 : 1, obrazové vstupy min. HD-SDI, HDMI, DVI, VGA, HDBaseT, hmotnost max. 25 kg, černé provedení. Možnost volitelných objektivů.</t>
  </si>
  <si>
    <t>Objektiv</t>
  </si>
  <si>
    <t>Rámové plátno</t>
  </si>
  <si>
    <t>Objektiv k výše uvedenému projektoru, projekční rozsah dle výkresové dokumentace, předpoklad 1,3-1,9:1.</t>
  </si>
  <si>
    <t>Rámová projekční plocha s matně černým rámečkem. Projekční povrch se ziskem min. 1.1 a pozorovacím úhlem min. 120°. Formát 16:9, rozměr obrazu 400x225 cm.</t>
  </si>
  <si>
    <t>Interaktivní panel s úhlopříčkou 24" na katedru s min. parametry: dotyková technologie musí rozpoznat min 10 současných dotyků a multidotyková gesta. Na rámu panelu jsou min. 4 funkční tlačítka pro výběr barvy digitálního inkoustu. Dodávka interaktivního panelu musí obsahovat i SW balíček, který obsahuje autorský nástroj učitele – SW pro přípravu interaktivních cvičení musí být plně kompatibilní (umožňuje otevřít soubor, spustit všechny aktivity, animace, uložit v původním formátu) se soubory s příponou notebook. Prostředí musí být v českém jazyce. Balíček dále musí obsahovat nástroj pro rychlou přípravu digitálních učebních aktivit, hlasování. Aktivity je možno sdílet na žákovská zařízení přes cloud prostředí</t>
  </si>
  <si>
    <t>Interaktivní displej katedra</t>
  </si>
  <si>
    <t>Pasivní sloupová reprosoustava s minimální konfigurací: 4x5" 500W / 8Ω, 45 Hz - 310 Hz , citlivost 87 dB, rozměry do 700x260x465 mm, systémová EQ, vč. nástěnného držáku, černá barva</t>
  </si>
  <si>
    <t>Pasivní sloupová line-array reprosoustava s minimální konfigurací: 8x1" + 4x2,25", 500W / 8Ω, 60 Hz - 16 kHz, pokrytí 150°x20° HxV, citlivost 87 dB, rozměry do 990x200x250 mm, systémová EQ, vč. polohovatelného nástěnného držáku ±60° do stran a ±15° náklon, černá barva</t>
  </si>
  <si>
    <t>Stropní držák pro reproduktorové soustavy, vnitřní vedení kabeláže, včetně kotvícího materiálu pro upevnění držáku do nosné konstrukce stropu skrze pevný SDK podhled. Barva bílá. Kovové nebo hliníkové provedení.</t>
  </si>
  <si>
    <t>Set koncový zesilovač + DSP procesor, s minimální konfigurací: 2x 1000W - 4Ω, presety pro reprosoustavy, nastavení EQ, propustí, limitace a zpoždění, LCD panel, LED indikace stavu, symetrické vstupy, výška každého zařízení max 2U</t>
  </si>
  <si>
    <t>Mixážní matice s digitálním signálovým processingem, min. parametry: 12 symetrických vstupů / 8 symetrických výstupů, min. 10 vstupů s automatickou eliminací ozvěny (AEC), digitální sběrnice s min. 32 zvukovými kanály, min. 4 logické vstupy/výstupy, indikační, ethernet pro nastavení, kontrolu a monitoring, RS-232 pro řízení</t>
  </si>
  <si>
    <t>Rozšíření mix. matice pro převod interní sběrnice na protokol Dante, min. 4x RJ 45 konektor,  RS-232, vč. rackových úchytů</t>
  </si>
  <si>
    <t>Eliminátor zp. vazby</t>
  </si>
  <si>
    <t>Dvoukanálový eliminátor zpětné vazby, min. 24 filtrů / kanál</t>
  </si>
  <si>
    <t>Dante-switch</t>
  </si>
  <si>
    <t>Datový přepínač s min. parametry: min. 10 portů 10/100/1000Mbit z toho min. 8 portů PoE, celkový napájecí výkon přes PoE je min. 130W, rychlost přepnutí až 11.9Mpps, buffer pro 256tis. packetu, podporou až 8tis. MAC adres, pasivní chlazení, set pro instalaci do racku, s napájecím zdrojem.</t>
  </si>
  <si>
    <t>Všesměrová anténa</t>
  </si>
  <si>
    <t>Externí všesměrová anténa, s minimální konfigurací: 520 - 700 MHz, výstup BNC, 50 ohm, dodávka vč. klipsny pro připevnění na držák.</t>
  </si>
  <si>
    <t xml:space="preserve">Držák pro upevnění ext. antény. Barva černá. </t>
  </si>
  <si>
    <t>Anténní rozbočovač</t>
  </si>
  <si>
    <t>Anténní rozbočovač s minimální konfigurací: 2x 1:4, aktivní, vč. napájení přijímačů po ant. kabelu, min. 500  - 700 MHz, impedance 50 Ω, 19" úchyty, napájecí zdroj, výška 1U.</t>
  </si>
  <si>
    <t>Mikrofon bezdrátový - přijímač</t>
  </si>
  <si>
    <t>UHF digitální dvojitý přijímač bezdrátových mikrofonů s min. parametry: modulace SPD, SeDAC nebo FSK, přenosné přeladitelné pásmo min. 590 - 630 MHz, latence max. 3,8 ms, systémová spektrální analýza, frekvenční rozsah 30 Hz-19 kHz, diverzitní příjem, kódování přenosu min. 448 bit nebo AES 256, 2x XLR symetrický výstup, 1x Dante výstup (48kHz), celkové harmonické zkreslení ≤ 0.03%, min. 3500 přeladitelných freq. v jednom zařízení, filtr nízkých frekvencí, IR nastavení vysílač -&gt; přijímač, 19" rack uchycení</t>
  </si>
  <si>
    <t>Mikrofon ruční</t>
  </si>
  <si>
    <t>UHF digitální ruční vysílač s dynamickou mikrofonní vložkou s min. parametry: superkardioida, citlivost min. 2,4mV/Pa, modulace SPD, SeDAC nebo FSK, přenosné pásmo min. 590 - 630 MHz, frekvenční rozsah 70 Hz-16 kHz, trvalý výkon min. 25 mW,  kódování přenosu min. 448 bit nebo AES 256, celkové harmonické zkreslení ≤ 0.03%, min. 3500 přeladitelných freq. v jednom zařízení, provoz min. 5,5 hodin, možnost využití AA baterií, váha max. 500g bez baterií</t>
  </si>
  <si>
    <t>Mikrofon náhlavní</t>
  </si>
  <si>
    <t>UHF digitální kapesní vysílač s min. parametry: modulace SPD, SeDAC nebo FSK, přenosné pásmo min. 590 - 630 MHz, frekvenční rozsah min. 450 Hz-17 kHz, trvalý výkon min. 25 mW,  kódování přenosu min. 448 bit nebo AES 256, celkové harmonické zkreslení ≤ 0.03%, min. 3500 přeladitelných freq. v jednom zařízení, provoz min. 6,5 hodin, možnost využití AA baterií, váha max. 150g bez baterií</t>
  </si>
  <si>
    <t>Náhlavní mikrofon s kardioidní charakteristikou s min. parametry: 20Hz-20 kHz,  mini XLR konektor, SPL 126 dB</t>
  </si>
  <si>
    <t>Nabíječka</t>
  </si>
  <si>
    <t>Dvojitá systémová nabíječka vč. orig. akumulátorů a příp. adaptérů pro nabíjení ve vysílači</t>
  </si>
  <si>
    <t>Stojan</t>
  </si>
  <si>
    <t>Stolní stojánek s nástavcem,  výška 160 - 180 mm, Ø max 150 mm, Barva černá</t>
  </si>
  <si>
    <t>Mikrofonní stativ s ramenem, hmotnost max. 3,5 kg, výška 950-1600 mm, rameno 500-700 mm, černý</t>
  </si>
  <si>
    <t>Dante převodník</t>
  </si>
  <si>
    <t>Dante převodník  - min. 2x XLR line vstup, min. parametry: 35Hz - 20kHz, napájení PoE</t>
  </si>
  <si>
    <t>Dante převodník  - min. 2x XLR line výstup, min. parametry: 35Hz - 20kHz, napájení PoE</t>
  </si>
  <si>
    <t>Dante převodník  - min. 2x USB vstup a 2x USB výstup, napájení PoE</t>
  </si>
  <si>
    <t>Vyměnitelná mikrofonní vložka (oříšek) s minimálními parametry 60Hz - 16 kHz, hyperkardioidní charakteristika, Phantom 12-48V, směrovost cca 95°, optimální vzdálenost od řečníka v minimálním rozsahu 0,3 - 0,8 m, ruchové použití 2 - 3 m, rozměry max. 15 x 30mm, vč. větrné ochrany, černá barva</t>
  </si>
  <si>
    <t>Ohebný mikrofonní držák mro mikrofonní vložky, 480 -600 mm ukončený konektorem M3XLR, Phantom 12-48V</t>
  </si>
  <si>
    <t>Systémová odpružená průchodka do stolu, pro mikrofony s ohebným držákem 150 - 600mm</t>
  </si>
  <si>
    <t>Mikrofon katedra</t>
  </si>
  <si>
    <t>Programování a SW práce (Řídící systém, Režimy a předvolby na dotykovém panelu, tvorba manuálu pro systém)</t>
  </si>
  <si>
    <t>Motorizovaná profersionální otočná kamera s funkcí PTZ s min. parametry: Obrazový senzor: 1/2.5-type 4K MOS 
Výstupní rozlišení: z HDMI UHD 4K 25p/30p 3840 x 2160 (2160p), z IP streamu max. FHD 1920x1080. Objektiv: F1.8 - F4, 24x optický zoom, digitální zoom (36x v FHD, 28x v UHD), světelnost 3 lx. Výstupní terminály: HDMI (v1.4), Ethernet, RS-422A (RJ45), MIC/Line in. Funkce: Podpora NDI®|HX version 2, IP stream H.264/265 (RTMP/RTMPS), výstupní signál současně z HDMI i IP stream / NDI. Napájení PoE+.</t>
  </si>
  <si>
    <t>Police</t>
  </si>
  <si>
    <t>Kovová police pro instalaci kamery na stěnu.</t>
  </si>
  <si>
    <t>Bezdrátový konferenční přepínač pro sdílení obrazu a zvuku ze zařízení typu notebook, smartphone, tablet na displej nebo projektor. K notebooku lze bezdrátově připojit rovněž USB konferenční periferie typu webkamera, soundbar, mikrofon kompatibilní s vybranými konferenčními aplikacemi (MS Teams, Skype, Zoom, Webex, aj.). Sdílení lze spustit z USB tlačítka nebo mobilní aplikace prostřednictvím integrovaného WiFi access pointu v přepínači. Obraz z mobilních zařízení je sdílen pomocí aplikace nebo zrcadlení plochy (AirPlay, Google Cast, Miracast R2). Sdílení až 2 zařízení na displeji nebo projektoru najednou. Vzdálená správa přes webové rozhraní nebo aplikaci. Zařízení je certifikováno ISO 27001 - řízení bezpečnosti informací. Komunikace mezi USB tlačítkem a přepínačem je šifrována a chráněna digitálním certifikátem. Minimální technické parametry: video výstup 4K UHD (3840*2160) @ 30Hz. HDMI 1.4b, integrovaný WiFi access point 2,4 nebo 5 GHz, 2x USB-C tlačítko v balení, podporované OS Windows 7 a vyšší (64bit), MacOS 10.12 a vyšší, Android 9.0 a vyšší , iOS 10.0 a vyšší. Výstupy: 1x HDMI, USB, Ethernet RJ45.</t>
  </si>
  <si>
    <t>Datový rozvaděč (Rack)</t>
  </si>
  <si>
    <t>19" rozvaděč stojanový 42U/600x800 skleněné dveře, šedý</t>
  </si>
  <si>
    <t>Ventilační jednotka do stojanového racku</t>
  </si>
  <si>
    <t>Ventilační jednotka spodní (horní) 220V, 6 ventilátorů, termostat</t>
  </si>
  <si>
    <t>Přípojné místo externí režie</t>
  </si>
  <si>
    <t>Nástěnné přípojné místo obsahující 4x RJ45 CAT6 konektor, včetně instalační krabice.</t>
  </si>
  <si>
    <t>Maticový přepínač s mi. parametry: 8x8 HDMI. Podpora standardů HDMI 2.0 a HDCP 2.2. Podpora rozlišení 4K/UHD @ 60 Hz 4:4:4 . Vestavěný audio embeder/de-embeder. Datový přenos min. 18 Gbps. EDID manager. Ovládání přes  přední panel, RS232 nebo LAN.</t>
  </si>
  <si>
    <t>Kontrolér</t>
  </si>
  <si>
    <t>Kontrolér řídicího systému. Minimální technické parametry kontroléru: 256MB RAM, 6x RS232, 8x IR, 8x IO, 4x relé, audio in/out, 1x LAN, slot pro SD kartu, vestavěný webový server.</t>
  </si>
  <si>
    <t>Dotykový panel katedra</t>
  </si>
  <si>
    <t>Dotykový panel drátový vestavný. Minimální technické parametry panelu: úhlopříčka 10" 16:9, rozlišení 1280x800, 32-bitové barvy, kapacitní dotykový IPS displej, vestavěné reproduktory a mikrofon, vestavěný světelný a pohybový senzor, IP komunikace, napájení přes PoE.</t>
  </si>
  <si>
    <t>Tablet</t>
  </si>
  <si>
    <t>Tablet s min. parametry: min. 10.2palcový (úhlopříčně) Multi‑Touch displej IPS 2160 × 1620, šesti jádrový procesor,  paměť 3GB, uložiště 64GB, WiFi a/b/g/n/​ac (2,4 GHz a 5 GHz), Bluetooth, rozlišení 1080p, snímač okolního osvětlení, čtečka otisku prstů, vestavěná dobíjecí baterie s výdrží až 10 hodin.</t>
  </si>
  <si>
    <t>Aplikace</t>
  </si>
  <si>
    <t>Aplikace pro emulaci dotykového panelu a kontroléru. Kompatibilní s operačním systémem Apple iOS 7.0 a vyšší, Android OS 4.1 a vyšší, Windows PC OS 7 a vyšší. 1 licence přísluší každému jednotlivému zařízení.</t>
  </si>
  <si>
    <t>Síťové prvky - AP</t>
  </si>
  <si>
    <t>Acces point s min. parametry: Dvoupásmový PoE přístupový bod standardu 802.11ac Wave 2, radio 802.11a/b/g/n/ac 2x2 MIMO, WPA3/2, PoE, WMM, 16 SSID, lze spravovat z cloud řídicího centra nebo provozovat samostatně.</t>
  </si>
  <si>
    <t>Síťové prvky - Switch</t>
  </si>
  <si>
    <t>min. 26 portový Gigabit řízený přepínač s min. parametry: 24x Gigabit metal + 2x Gigabit combo (metal/SFP), propustnost 52 Gbps, rychlost přesměrování až 39Mpps, PoE+ 802.3at (30W) - Power budget 170W, IPv6, 802.3az (Green), L2 Multicast, Link agregace, VLAN, QoS, 19" rackmount</t>
  </si>
  <si>
    <t>UTP cat 6</t>
  </si>
  <si>
    <t>UTP kabel CAT6  ohniodolný  B2s1d0. Nejvyšší podporovaný protokol  - 2.5/5GBASE-T. Šířka pásma - 250 MHz. AWG 23.</t>
  </si>
  <si>
    <t>RF kabel</t>
  </si>
  <si>
    <t>Koaxialní  kabel pro RF signály. Impedance 50 ohm. FRNC</t>
  </si>
  <si>
    <t>kabel HDMI-DVI</t>
  </si>
  <si>
    <t>Kabel HDMI-DVI hotový, 2 m</t>
  </si>
  <si>
    <t>Kabel repro</t>
  </si>
  <si>
    <t>Kabel pro reproduktory - 4x4 mm2, obal FRNC.</t>
  </si>
  <si>
    <t>Kabel audio stereo symetrický, FRNC-Flame Retardand Non Halogen,  2 stíněné páry.</t>
  </si>
  <si>
    <t>Projekce + zobrazovače + tabule příslušenství</t>
  </si>
  <si>
    <t>Projekce + zobrazovače + tabule + příslušenství</t>
  </si>
  <si>
    <t>Tabule</t>
  </si>
  <si>
    <t>Nástěnná tabule, bílá pro popis fixem, kvalitní tabulový plech, magnetická, rozměry 300x120cm. Po celé délce spodní hrany vybavena odkládací lištou.</t>
  </si>
  <si>
    <t>Pylonová tabule</t>
  </si>
  <si>
    <t>Manuální pylonová tabule s rozměry tabulových desek 300x120cm a výškou pylonů cca 330cm, 2 tabulové desky posuvné nezávislé za sebou (bílá magnetická nebo zelená pro popis křídou - určí investor). V koncových polohách jsou pylony vybaveny odpruženými dorazy.</t>
  </si>
  <si>
    <t>Instalace video techniky (Displeje včetně držáků, Projektory včetně držáků, Projekční plochy, Videotechnika, tabule)</t>
  </si>
  <si>
    <t>Instalace pylonové tabule</t>
  </si>
  <si>
    <t>Další práce (Vykládka/nakládka a stavba lešení. Úklid materiálu, nářadí, likvidace obalů. Pronájem lešení, stavba lešení)</t>
  </si>
  <si>
    <t>Koncový zesilovač, min. parametry: výkon 2x 120W_8Ω nebo 2x 120W /70_100V, 2x nesymetrický vstup, 2 symetrický vstup, chlazení bez hluku, individuální nastavení výšek a basů pro každý výstup, sleep mode, možnost vzdáleného ovladače, 19" rack uchycení, šířka max. 1/2 rack</t>
  </si>
  <si>
    <t>Mikrofon</t>
  </si>
  <si>
    <t>Stolní kondenzátorový mikrofon pro pevnou instalaci do stolu, kardioidní charakteristika, XLR konektor, min.  50Hz - 16kHz, max. prům. 32 x 20 mm nad stolem, černý (var. bílý, šedý)</t>
  </si>
  <si>
    <t>Tlačítkový panel</t>
  </si>
  <si>
    <t xml:space="preserve">Tlačítkový panel drátový vestavný, do modulu velikosti 55 x 55 mm nebo instalační krabice KU68, 8x tlačítko s indikační LED ovládanou programově, popis tlačítek pomocí potištěné folie.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</si>
</sst>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Kč&quot;* #,##0.00_);_(&quot;Kč&quot;* \(#,##0.00\);_(&quot;Kč&quot;* &quot;-&quot;??_);_(@_)"/>
    <numFmt numFmtId="165" formatCode="#,##0\ &quot;Kč&quot;"/>
    <numFmt numFmtId="166" formatCode="_-* #,##0\ &quot;Kč&quot;_-;\-* #,##0\ &quot;Kč&quot;_-;_-* &quot;-&quot;??\ &quot;Kč&quot;_-;_-@_-"/>
  </numFmts>
  <fonts count="19">
    <font>
      <sz val="10"/>
      <name val="Arial CE"/>
      <family val="2"/>
    </font>
    <font>
      <sz val="10"/>
      <name val="Arial"/>
      <family val="2"/>
    </font>
    <font>
      <sz val="11"/>
      <color theme="1"/>
      <name val="Calibri"/>
      <family val="2"/>
      <scheme val="minor"/>
    </font>
    <font>
      <b/>
      <sz val="22"/>
      <name val="Arial CE"/>
      <family val="2"/>
    </font>
    <font>
      <b/>
      <sz val="12"/>
      <name val="Arial CE"/>
      <family val="2"/>
    </font>
    <font>
      <sz val="10"/>
      <color indexed="10"/>
      <name val="Arial CE"/>
      <family val="2"/>
    </font>
    <font>
      <b/>
      <sz val="10"/>
      <color indexed="10"/>
      <name val="Arial CE"/>
      <family val="2"/>
    </font>
    <font>
      <sz val="10"/>
      <color rgb="FFFF0000"/>
      <name val="Arial CE"/>
      <family val="2"/>
    </font>
    <font>
      <sz val="12"/>
      <name val="Arial CE"/>
      <family val="2"/>
    </font>
    <font>
      <b/>
      <sz val="10"/>
      <name val="Arial CE"/>
      <family val="2"/>
    </font>
    <font>
      <b/>
      <sz val="8"/>
      <name val="Arial CE"/>
      <family val="2"/>
    </font>
    <font>
      <u val="single"/>
      <sz val="10"/>
      <color indexed="12"/>
      <name val="Arial CE"/>
      <family val="2"/>
    </font>
    <font>
      <b/>
      <sz val="14"/>
      <name val="Arial CE"/>
      <family val="2"/>
    </font>
    <font>
      <sz val="14"/>
      <name val="Arial CE"/>
      <family val="2"/>
    </font>
    <font>
      <i/>
      <sz val="10"/>
      <name val="Arial CE"/>
      <family val="2"/>
    </font>
    <font>
      <sz val="10"/>
      <color theme="1"/>
      <name val="Arial CE"/>
      <family val="2"/>
    </font>
    <font>
      <sz val="11"/>
      <name val="Calibri"/>
      <family val="2"/>
      <scheme val="minor"/>
    </font>
    <font>
      <sz val="12"/>
      <color rgb="FF000000"/>
      <name val="Arial CE"/>
      <family val="2"/>
    </font>
    <font>
      <sz val="10"/>
      <color theme="1"/>
      <name val="Arial CE"/>
      <family val="2"/>
      <scheme val="minor"/>
    </font>
  </fonts>
  <fills count="9">
    <fill>
      <patternFill/>
    </fill>
    <fill>
      <patternFill patternType="gray125"/>
    </fill>
    <fill>
      <patternFill patternType="solid">
        <fgColor rgb="FFFFFF00"/>
        <bgColor indexed="64"/>
      </patternFill>
    </fill>
    <fill>
      <patternFill patternType="solid">
        <fgColor theme="2" tint="-0.09996999800205231"/>
        <bgColor indexed="64"/>
      </patternFill>
    </fill>
    <fill>
      <patternFill patternType="solid">
        <fgColor rgb="FF92D050"/>
        <bgColor indexed="64"/>
      </patternFill>
    </fill>
    <fill>
      <patternFill patternType="solid">
        <fgColor theme="4" tint="0.7999799847602844"/>
        <bgColor indexed="64"/>
      </patternFill>
    </fill>
    <fill>
      <patternFill patternType="solid">
        <fgColor theme="4" tint="0.39998000860214233"/>
        <bgColor indexed="64"/>
      </patternFill>
    </fill>
    <fill>
      <patternFill patternType="solid">
        <fgColor rgb="FFFFC000"/>
        <bgColor indexed="64"/>
      </patternFill>
    </fill>
    <fill>
      <patternFill patternType="solid">
        <fgColor indexed="22"/>
        <bgColor indexed="64"/>
      </patternFill>
    </fill>
  </fills>
  <borders count="20">
    <border>
      <left/>
      <right/>
      <top/>
      <bottom/>
      <diagonal/>
    </border>
    <border>
      <left/>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medium"/>
      <top/>
      <bottom style="medium"/>
    </border>
    <border>
      <left/>
      <right/>
      <top style="thin"/>
      <bottom style="mediu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medium"/>
      <top style="thin"/>
      <bottom style="thin"/>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style="medium"/>
    </border>
    <border>
      <left/>
      <right style="thin"/>
      <top/>
      <bottom style="medium"/>
    </border>
  </borders>
  <cellStyleXfs count="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164" fontId="0" fillId="0" borderId="0" applyFont="0" applyFill="0" applyBorder="0" applyAlignment="0" applyProtection="0"/>
    <xf numFmtId="0" fontId="2" fillId="0" borderId="0">
      <alignment/>
      <protection/>
    </xf>
    <xf numFmtId="0" fontId="2" fillId="0" borderId="0">
      <alignment/>
      <protection/>
    </xf>
    <xf numFmtId="164" fontId="0" fillId="0" borderId="0" applyFont="0" applyFill="0" applyBorder="0" applyAlignment="0" applyProtection="0"/>
    <xf numFmtId="0" fontId="0" fillId="0" borderId="0">
      <alignment/>
      <protection/>
    </xf>
    <xf numFmtId="164" fontId="0" fillId="0" borderId="0" applyFont="0" applyFill="0" applyBorder="0" applyAlignment="0" applyProtection="0"/>
    <xf numFmtId="0" fontId="2" fillId="0" borderId="0">
      <alignment/>
      <protection/>
    </xf>
    <xf numFmtId="0" fontId="2" fillId="0" borderId="0">
      <alignment/>
      <protection/>
    </xf>
    <xf numFmtId="164" fontId="0" fillId="0" borderId="0" applyFont="0" applyFill="0" applyBorder="0" applyAlignment="0" applyProtection="0"/>
    <xf numFmtId="164" fontId="0" fillId="0" borderId="0" applyFont="0" applyFill="0" applyBorder="0" applyAlignment="0" applyProtection="0"/>
    <xf numFmtId="0" fontId="2" fillId="0" borderId="0">
      <alignment/>
      <protection/>
    </xf>
    <xf numFmtId="0" fontId="2" fillId="0" borderId="0">
      <alignment/>
      <protection/>
    </xf>
    <xf numFmtId="164" fontId="0" fillId="0" borderId="0" applyFont="0" applyFill="0" applyBorder="0" applyAlignment="0" applyProtection="0"/>
    <xf numFmtId="164" fontId="0" fillId="0" borderId="0" applyFont="0" applyFill="0" applyBorder="0" applyAlignment="0" applyProtection="0"/>
    <xf numFmtId="0" fontId="2" fillId="0" borderId="0">
      <alignment/>
      <protection/>
    </xf>
    <xf numFmtId="0" fontId="2" fillId="0" borderId="0">
      <alignment/>
      <protection/>
    </xf>
    <xf numFmtId="164" fontId="0" fillId="0" borderId="0" applyFont="0" applyFill="0" applyBorder="0" applyAlignment="0" applyProtection="0"/>
    <xf numFmtId="0" fontId="11" fillId="0" borderId="0" applyNumberFormat="0" applyFill="0" applyBorder="0">
      <alignment/>
      <protection locked="0"/>
    </xf>
    <xf numFmtId="9" fontId="0" fillId="0" borderId="0" applyFont="0" applyFill="0" applyBorder="0" applyAlignment="0" applyProtection="0"/>
    <xf numFmtId="0" fontId="0" fillId="0" borderId="0">
      <alignment/>
      <protection/>
    </xf>
    <xf numFmtId="164" fontId="0" fillId="0" borderId="0" applyFont="0" applyFill="0" applyBorder="0" applyAlignment="0" applyProtection="0"/>
    <xf numFmtId="0" fontId="16" fillId="0" borderId="0">
      <alignment/>
      <protection/>
    </xf>
  </cellStyleXfs>
  <cellXfs count="137">
    <xf numFmtId="0" fontId="0" fillId="0" borderId="0" xfId="0"/>
    <xf numFmtId="0" fontId="0" fillId="0" borderId="0" xfId="0" applyFont="1"/>
    <xf numFmtId="0" fontId="0"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xf>
    <xf numFmtId="0" fontId="6" fillId="0" borderId="0" xfId="0" applyFont="1" applyAlignment="1">
      <alignment horizontal="center" vertical="center" wrapText="1"/>
    </xf>
    <xf numFmtId="0" fontId="5" fillId="0" borderId="0" xfId="0" applyFont="1" applyAlignment="1">
      <alignment horizontal="left" vertical="top" wrapText="1"/>
    </xf>
    <xf numFmtId="0" fontId="5" fillId="0" borderId="0" xfId="0" applyFont="1" applyAlignment="1">
      <alignment horizontal="left" vertical="top"/>
    </xf>
    <xf numFmtId="0" fontId="3" fillId="0" borderId="1" xfId="0" applyFont="1" applyBorder="1" applyAlignment="1">
      <alignment horizontal="center" vertical="center"/>
    </xf>
    <xf numFmtId="0" fontId="4" fillId="0" borderId="0" xfId="0" applyFont="1" applyBorder="1" applyAlignment="1">
      <alignment horizontal="center" vertical="center"/>
    </xf>
    <xf numFmtId="0" fontId="8" fillId="0" borderId="0" xfId="0" applyFont="1"/>
    <xf numFmtId="0" fontId="0" fillId="0" borderId="0" xfId="0" applyFont="1" applyAlignment="1">
      <alignment horizontal="center" vertical="center" wrapText="1"/>
    </xf>
    <xf numFmtId="0" fontId="9" fillId="0" borderId="2" xfId="0" applyFont="1" applyBorder="1" applyAlignment="1">
      <alignment horizontal="center" vertical="center" wrapText="1" shrinkToFit="1"/>
    </xf>
    <xf numFmtId="0" fontId="9" fillId="0" borderId="3" xfId="0" applyFont="1" applyBorder="1" applyAlignment="1">
      <alignment horizontal="center" vertical="center" wrapText="1" shrinkToFit="1"/>
    </xf>
    <xf numFmtId="165" fontId="9" fillId="0" borderId="4" xfId="0" applyNumberFormat="1" applyFont="1" applyBorder="1" applyAlignment="1">
      <alignment horizontal="center" vertical="top" wrapText="1" shrinkToFit="1"/>
    </xf>
    <xf numFmtId="0" fontId="4" fillId="0" borderId="0" xfId="0" applyFont="1" applyBorder="1" applyAlignment="1">
      <alignment horizontal="left" vertical="center"/>
    </xf>
    <xf numFmtId="164" fontId="0" fillId="0" borderId="0" xfId="21" applyFont="1" applyAlignment="1">
      <alignment horizontal="center" vertical="center" wrapText="1"/>
    </xf>
    <xf numFmtId="0" fontId="7" fillId="0" borderId="0" xfId="0" applyFont="1" applyProtection="1">
      <protection locked="0"/>
    </xf>
    <xf numFmtId="0" fontId="10" fillId="0" borderId="0" xfId="0" applyFont="1" applyAlignment="1">
      <alignment horizontal="left" vertical="top"/>
    </xf>
    <xf numFmtId="0" fontId="7" fillId="0" borderId="0" xfId="0" applyFont="1" applyProtection="1">
      <protection locked="0"/>
    </xf>
    <xf numFmtId="0" fontId="7" fillId="0" borderId="0" xfId="0" applyFont="1" applyAlignment="1" applyProtection="1">
      <alignment wrapText="1"/>
      <protection locked="0"/>
    </xf>
    <xf numFmtId="1" fontId="7" fillId="0" borderId="0" xfId="0" applyNumberFormat="1" applyFont="1" applyProtection="1">
      <protection locked="0"/>
    </xf>
    <xf numFmtId="0" fontId="0" fillId="0" borderId="5" xfId="0" applyFont="1" applyBorder="1" applyAlignment="1">
      <alignment horizontal="center" vertical="center" wrapText="1"/>
    </xf>
    <xf numFmtId="165" fontId="9" fillId="0" borderId="6" xfId="0" applyNumberFormat="1" applyFont="1" applyBorder="1" applyAlignment="1">
      <alignment horizontal="right" vertical="center"/>
    </xf>
    <xf numFmtId="0" fontId="7" fillId="0" borderId="7" xfId="0" applyFont="1" applyBorder="1" applyProtection="1">
      <protection locked="0"/>
    </xf>
    <xf numFmtId="0" fontId="7" fillId="0" borderId="7" xfId="0" applyFont="1" applyBorder="1" applyAlignment="1" applyProtection="1">
      <alignment wrapText="1"/>
      <protection locked="0"/>
    </xf>
    <xf numFmtId="1" fontId="7" fillId="0" borderId="7" xfId="0" applyNumberFormat="1" applyFont="1" applyBorder="1" applyProtection="1">
      <protection locked="0"/>
    </xf>
    <xf numFmtId="0" fontId="0" fillId="0" borderId="0" xfId="0" applyFont="1" applyAlignment="1" applyProtection="1">
      <alignment/>
      <protection locked="0"/>
    </xf>
    <xf numFmtId="0" fontId="12" fillId="0" borderId="8" xfId="0" applyFont="1" applyBorder="1" applyAlignment="1" applyProtection="1">
      <alignment horizontal="center" wrapText="1"/>
      <protection locked="0"/>
    </xf>
    <xf numFmtId="0" fontId="0" fillId="0" borderId="9" xfId="0" applyFont="1" applyBorder="1" applyAlignment="1">
      <alignment horizontal="center" vertical="top" wrapText="1" shrinkToFit="1"/>
    </xf>
    <xf numFmtId="0" fontId="0" fillId="0" borderId="9" xfId="0" applyFont="1" applyBorder="1" applyAlignment="1" applyProtection="1">
      <alignment horizontal="center" vertical="top" wrapText="1" shrinkToFit="1"/>
      <protection locked="0"/>
    </xf>
    <xf numFmtId="0" fontId="0" fillId="0" borderId="9" xfId="0" applyFont="1" applyBorder="1" applyAlignment="1" applyProtection="1">
      <alignment horizontal="center" vertical="top" textRotation="90" wrapText="1" shrinkToFit="1"/>
      <protection locked="0"/>
    </xf>
    <xf numFmtId="0" fontId="0" fillId="0" borderId="0" xfId="0" applyFont="1" applyProtection="1">
      <protection locked="0"/>
    </xf>
    <xf numFmtId="0" fontId="9" fillId="2" borderId="10" xfId="0" applyFont="1" applyFill="1" applyBorder="1" applyAlignment="1" applyProtection="1">
      <alignment horizontal="left" vertical="center"/>
      <protection locked="0"/>
    </xf>
    <xf numFmtId="0" fontId="12" fillId="2" borderId="11" xfId="0" applyFont="1" applyFill="1" applyBorder="1" applyAlignment="1" applyProtection="1">
      <alignment horizontal="left" vertical="top" wrapText="1" shrinkToFit="1"/>
      <protection locked="0"/>
    </xf>
    <xf numFmtId="0" fontId="12" fillId="2" borderId="11" xfId="0" applyFont="1" applyFill="1" applyBorder="1" applyAlignment="1" applyProtection="1">
      <alignment horizontal="left" vertical="top"/>
      <protection locked="0"/>
    </xf>
    <xf numFmtId="0" fontId="12" fillId="2" borderId="12" xfId="0" applyFont="1" applyFill="1" applyBorder="1" applyAlignment="1" applyProtection="1">
      <alignment horizontal="left" vertical="top" wrapText="1" shrinkToFit="1"/>
      <protection locked="0"/>
    </xf>
    <xf numFmtId="0" fontId="9" fillId="0" borderId="10" xfId="0" applyFont="1" applyFill="1" applyBorder="1" applyAlignment="1" applyProtection="1">
      <alignment horizontal="left" vertical="center"/>
      <protection locked="0"/>
    </xf>
    <xf numFmtId="0" fontId="12" fillId="0" borderId="11" xfId="0" applyFont="1" applyFill="1" applyBorder="1" applyAlignment="1" applyProtection="1">
      <alignment horizontal="left" vertical="top" wrapText="1" shrinkToFit="1"/>
      <protection locked="0"/>
    </xf>
    <xf numFmtId="0" fontId="12" fillId="0" borderId="11" xfId="0" applyFont="1" applyFill="1" applyBorder="1" applyAlignment="1" applyProtection="1">
      <alignment horizontal="left" vertical="top"/>
      <protection locked="0"/>
    </xf>
    <xf numFmtId="0" fontId="12" fillId="0" borderId="12" xfId="0" applyFont="1" applyFill="1" applyBorder="1" applyAlignment="1" applyProtection="1">
      <alignment horizontal="left" vertical="top" wrapText="1" shrinkToFit="1"/>
      <protection locked="0"/>
    </xf>
    <xf numFmtId="0" fontId="14" fillId="0" borderId="9" xfId="0" applyFont="1" applyBorder="1" applyAlignment="1" applyProtection="1">
      <alignment horizontal="center" vertical="center" wrapText="1"/>
      <protection locked="0"/>
    </xf>
    <xf numFmtId="0" fontId="12" fillId="3" borderId="11" xfId="0" applyFont="1" applyFill="1" applyBorder="1" applyAlignment="1" applyProtection="1">
      <alignment horizontal="left" vertical="top" wrapText="1" shrinkToFit="1"/>
      <protection locked="0"/>
    </xf>
    <xf numFmtId="0" fontId="12" fillId="3" borderId="11" xfId="0" applyFont="1" applyFill="1" applyBorder="1" applyAlignment="1" applyProtection="1">
      <alignment horizontal="left" vertical="top"/>
      <protection locked="0"/>
    </xf>
    <xf numFmtId="0" fontId="0" fillId="0" borderId="9" xfId="0" applyFont="1" applyBorder="1"/>
    <xf numFmtId="0" fontId="0" fillId="0" borderId="9" xfId="0" applyFont="1" applyBorder="1" applyAlignment="1">
      <alignment horizontal="left" vertical="center" wrapText="1" shrinkToFit="1"/>
    </xf>
    <xf numFmtId="0" fontId="0" fillId="0" borderId="9" xfId="0" applyFont="1" applyBorder="1" applyAlignment="1">
      <alignment vertical="center" wrapText="1"/>
    </xf>
    <xf numFmtId="0" fontId="0" fillId="0" borderId="9" xfId="38" applyFont="1" applyBorder="1" applyAlignment="1" applyProtection="1">
      <alignment horizontal="left" vertical="center" wrapText="1" shrinkToFit="1"/>
      <protection/>
    </xf>
    <xf numFmtId="0" fontId="0" fillId="0" borderId="9" xfId="0" applyFont="1" applyBorder="1" applyAlignment="1">
      <alignment horizontal="center" vertical="center" wrapText="1"/>
    </xf>
    <xf numFmtId="166" fontId="0" fillId="0" borderId="9" xfId="21" applyNumberFormat="1" applyFont="1" applyBorder="1" applyAlignment="1" applyProtection="1">
      <alignment horizontal="right" vertical="center"/>
      <protection locked="0"/>
    </xf>
    <xf numFmtId="0" fontId="0" fillId="0" borderId="0" xfId="0" applyFont="1"/>
    <xf numFmtId="166" fontId="12" fillId="3" borderId="12" xfId="0" applyNumberFormat="1" applyFont="1" applyFill="1" applyBorder="1" applyAlignment="1" applyProtection="1">
      <alignment horizontal="right" vertical="top" wrapText="1" shrinkToFit="1"/>
      <protection locked="0"/>
    </xf>
    <xf numFmtId="0" fontId="0" fillId="0" borderId="9" xfId="0" applyFont="1" applyBorder="1" applyAlignment="1">
      <alignment horizontal="left" vertical="center" wrapText="1"/>
    </xf>
    <xf numFmtId="0" fontId="0" fillId="0" borderId="9" xfId="0" applyFont="1" applyBorder="1" applyAlignment="1">
      <alignment vertical="center"/>
    </xf>
    <xf numFmtId="0" fontId="0" fillId="0" borderId="9" xfId="22" applyFont="1" applyBorder="1" applyAlignment="1">
      <alignment vertical="center" wrapText="1" shrinkToFit="1"/>
      <protection/>
    </xf>
    <xf numFmtId="166" fontId="0" fillId="0" borderId="9" xfId="21" applyNumberFormat="1" applyFont="1" applyBorder="1" applyAlignment="1" applyProtection="1">
      <alignment vertical="center"/>
      <protection locked="0"/>
    </xf>
    <xf numFmtId="165" fontId="0" fillId="0" borderId="9" xfId="0" applyNumberFormat="1" applyFont="1" applyBorder="1" applyAlignment="1">
      <alignment horizontal="right" vertical="center" wrapText="1"/>
    </xf>
    <xf numFmtId="0" fontId="14" fillId="0" borderId="9" xfId="0" applyFont="1" applyBorder="1" applyAlignment="1" applyProtection="1">
      <alignment horizontal="center" vertical="center" wrapText="1"/>
      <protection locked="0"/>
    </xf>
    <xf numFmtId="0" fontId="0" fillId="0" borderId="9" xfId="23" applyFont="1" applyBorder="1" applyAlignment="1">
      <alignment vertical="center" wrapText="1"/>
      <protection/>
    </xf>
    <xf numFmtId="0" fontId="1" fillId="0" borderId="9" xfId="23" applyFont="1" applyBorder="1" applyAlignment="1">
      <alignment vertical="center" wrapText="1"/>
      <protection/>
    </xf>
    <xf numFmtId="0" fontId="0" fillId="0" borderId="9" xfId="0" applyBorder="1" applyAlignment="1" applyProtection="1">
      <alignment horizontal="center" vertical="center" wrapText="1"/>
      <protection locked="0"/>
    </xf>
    <xf numFmtId="166" fontId="0" fillId="0" borderId="9" xfId="21" applyNumberFormat="1" applyFont="1" applyBorder="1" applyAlignment="1" applyProtection="1">
      <alignment horizontal="center" vertical="center"/>
      <protection locked="0"/>
    </xf>
    <xf numFmtId="0" fontId="0" fillId="0" borderId="0" xfId="0" applyAlignment="1" applyProtection="1">
      <alignment vertical="center"/>
      <protection locked="0"/>
    </xf>
    <xf numFmtId="0" fontId="13" fillId="0" borderId="0" xfId="0" applyFont="1" applyProtection="1">
      <protection locked="0"/>
    </xf>
    <xf numFmtId="0" fontId="12" fillId="0" borderId="0" xfId="0" applyFont="1" applyAlignment="1" applyProtection="1">
      <alignment vertical="center"/>
      <protection locked="0"/>
    </xf>
    <xf numFmtId="0" fontId="13" fillId="0" borderId="0" xfId="0" applyFont="1" applyAlignment="1" applyProtection="1">
      <alignment wrapText="1"/>
      <protection locked="0"/>
    </xf>
    <xf numFmtId="1" fontId="13" fillId="0" borderId="0" xfId="0" applyNumberFormat="1" applyFont="1" applyProtection="1">
      <protection locked="0"/>
    </xf>
    <xf numFmtId="166" fontId="12" fillId="0" borderId="0" xfId="0" applyNumberFormat="1" applyFont="1" applyAlignment="1" applyProtection="1">
      <alignment horizontal="right" vertical="center"/>
      <protection locked="0"/>
    </xf>
    <xf numFmtId="1" fontId="0" fillId="0" borderId="0" xfId="0" applyNumberFormat="1" applyFont="1" applyProtection="1">
      <protection locked="0"/>
    </xf>
    <xf numFmtId="0" fontId="0" fillId="0" borderId="9" xfId="0" applyNumberFormat="1" applyFont="1" applyBorder="1" applyAlignment="1">
      <alignment vertical="center" wrapText="1"/>
    </xf>
    <xf numFmtId="165" fontId="0" fillId="0" borderId="13" xfId="0" applyNumberFormat="1" applyFont="1" applyBorder="1" applyAlignment="1">
      <alignment horizontal="right" vertical="center" wrapText="1"/>
    </xf>
    <xf numFmtId="0" fontId="9" fillId="4" borderId="10" xfId="0" applyFont="1" applyFill="1" applyBorder="1" applyAlignment="1" applyProtection="1">
      <alignment horizontal="left" vertical="center"/>
      <protection locked="0"/>
    </xf>
    <xf numFmtId="0" fontId="12" fillId="4" borderId="11" xfId="0" applyFont="1" applyFill="1" applyBorder="1" applyAlignment="1" applyProtection="1">
      <alignment horizontal="left" vertical="top" wrapText="1" shrinkToFit="1"/>
      <protection locked="0"/>
    </xf>
    <xf numFmtId="0" fontId="12" fillId="4" borderId="11" xfId="0" applyFont="1" applyFill="1" applyBorder="1" applyAlignment="1" applyProtection="1">
      <alignment horizontal="left" vertical="top"/>
      <protection locked="0"/>
    </xf>
    <xf numFmtId="0" fontId="12" fillId="4" borderId="12" xfId="0" applyFont="1" applyFill="1" applyBorder="1" applyAlignment="1" applyProtection="1">
      <alignment horizontal="left" vertical="top" wrapText="1" shrinkToFit="1"/>
      <protection locked="0"/>
    </xf>
    <xf numFmtId="0" fontId="0" fillId="0" borderId="9" xfId="0" applyFont="1" applyBorder="1" applyAlignment="1" applyProtection="1">
      <alignment horizontal="center" vertical="center" wrapText="1"/>
      <protection locked="0"/>
    </xf>
    <xf numFmtId="166" fontId="0" fillId="0" borderId="9" xfId="21" applyNumberFormat="1" applyFont="1" applyFill="1" applyBorder="1" applyAlignment="1" applyProtection="1">
      <alignment horizontal="center" vertical="center"/>
      <protection locked="0"/>
    </xf>
    <xf numFmtId="0" fontId="0" fillId="0" borderId="0" xfId="0" applyFont="1" applyAlignment="1" applyProtection="1">
      <alignment vertical="center"/>
      <protection locked="0"/>
    </xf>
    <xf numFmtId="0" fontId="0" fillId="0" borderId="9" xfId="0" applyBorder="1" applyAlignment="1">
      <alignment horizontal="left" vertical="center"/>
    </xf>
    <xf numFmtId="166" fontId="0" fillId="0" borderId="9" xfId="41" applyNumberFormat="1" applyFont="1" applyBorder="1" applyAlignment="1" applyProtection="1">
      <alignment horizontal="center" vertical="center"/>
      <protection locked="0"/>
    </xf>
    <xf numFmtId="0" fontId="0" fillId="0" borderId="9" xfId="22" applyFont="1" applyBorder="1" applyAlignment="1">
      <alignment vertical="center" wrapText="1"/>
      <protection/>
    </xf>
    <xf numFmtId="166" fontId="0" fillId="0" borderId="9" xfId="21" applyNumberFormat="1" applyFont="1" applyFill="1" applyBorder="1" applyAlignment="1" applyProtection="1">
      <alignment horizontal="center" vertical="center"/>
      <protection locked="0"/>
    </xf>
    <xf numFmtId="0" fontId="0" fillId="0" borderId="9" xfId="40" applyFont="1" applyBorder="1" applyAlignment="1" applyProtection="1">
      <alignment horizontal="center" vertical="center" wrapText="1"/>
      <protection locked="0"/>
    </xf>
    <xf numFmtId="0" fontId="0" fillId="0" borderId="9" xfId="40" applyFont="1" applyBorder="1" applyAlignment="1" applyProtection="1">
      <alignment horizontal="left" vertical="center" wrapText="1"/>
      <protection locked="0"/>
    </xf>
    <xf numFmtId="0" fontId="1" fillId="0" borderId="9" xfId="0" applyFont="1" applyBorder="1" applyAlignment="1">
      <alignment horizontal="left" vertical="center"/>
    </xf>
    <xf numFmtId="0" fontId="9" fillId="5" borderId="10" xfId="0" applyFont="1" applyFill="1" applyBorder="1" applyAlignment="1" applyProtection="1">
      <alignment horizontal="left" vertical="center"/>
      <protection locked="0"/>
    </xf>
    <xf numFmtId="0" fontId="12" fillId="5" borderId="11" xfId="0" applyFont="1" applyFill="1" applyBorder="1" applyAlignment="1" applyProtection="1">
      <alignment horizontal="left" vertical="top" wrapText="1" shrinkToFit="1"/>
      <protection locked="0"/>
    </xf>
    <xf numFmtId="0" fontId="12" fillId="5" borderId="11" xfId="0" applyFont="1" applyFill="1" applyBorder="1" applyAlignment="1" applyProtection="1">
      <alignment horizontal="left" vertical="top"/>
      <protection locked="0"/>
    </xf>
    <xf numFmtId="0" fontId="12" fillId="5" borderId="12" xfId="0" applyFont="1" applyFill="1" applyBorder="1" applyAlignment="1" applyProtection="1">
      <alignment horizontal="left" vertical="top" wrapText="1" shrinkToFit="1"/>
      <protection locked="0"/>
    </xf>
    <xf numFmtId="0" fontId="0" fillId="0" borderId="14" xfId="0" applyFont="1" applyBorder="1"/>
    <xf numFmtId="0" fontId="0" fillId="0" borderId="14" xfId="0" applyFont="1" applyBorder="1" applyAlignment="1">
      <alignment horizontal="left" vertical="center" wrapText="1"/>
    </xf>
    <xf numFmtId="0" fontId="0" fillId="0" borderId="14" xfId="0" applyFont="1" applyBorder="1" applyAlignment="1">
      <alignment vertical="center"/>
    </xf>
    <xf numFmtId="0" fontId="0" fillId="0" borderId="14" xfId="0" applyFont="1" applyBorder="1" applyAlignment="1">
      <alignment horizontal="center" vertical="center" wrapText="1"/>
    </xf>
    <xf numFmtId="166" fontId="0" fillId="0" borderId="14" xfId="21" applyNumberFormat="1" applyFont="1" applyBorder="1" applyAlignment="1" applyProtection="1">
      <alignment vertical="center"/>
      <protection locked="0"/>
    </xf>
    <xf numFmtId="0" fontId="0" fillId="0" borderId="9" xfId="0" applyBorder="1" applyAlignment="1">
      <alignment horizontal="left" vertical="center" wrapText="1"/>
    </xf>
    <xf numFmtId="0" fontId="9" fillId="6" borderId="10" xfId="0" applyFont="1" applyFill="1" applyBorder="1" applyAlignment="1" applyProtection="1">
      <alignment horizontal="left" vertical="center"/>
      <protection locked="0"/>
    </xf>
    <xf numFmtId="0" fontId="12" fillId="6" borderId="11" xfId="0" applyFont="1" applyFill="1" applyBorder="1" applyAlignment="1" applyProtection="1">
      <alignment horizontal="left" vertical="top" wrapText="1" shrinkToFit="1"/>
      <protection locked="0"/>
    </xf>
    <xf numFmtId="0" fontId="12" fillId="6" borderId="11" xfId="0" applyFont="1" applyFill="1" applyBorder="1" applyAlignment="1" applyProtection="1">
      <alignment horizontal="left" vertical="top"/>
      <protection locked="0"/>
    </xf>
    <xf numFmtId="0" fontId="12" fillId="6" borderId="12" xfId="0" applyFont="1" applyFill="1" applyBorder="1" applyAlignment="1" applyProtection="1">
      <alignment horizontal="left" vertical="top" wrapText="1" shrinkToFit="1"/>
      <protection locked="0"/>
    </xf>
    <xf numFmtId="0" fontId="0" fillId="0" borderId="7" xfId="0" applyFont="1" applyBorder="1" applyProtection="1">
      <protection locked="0"/>
    </xf>
    <xf numFmtId="0" fontId="0" fillId="0" borderId="7" xfId="0" applyFont="1" applyBorder="1" applyAlignment="1" applyProtection="1">
      <alignment wrapText="1"/>
      <protection locked="0"/>
    </xf>
    <xf numFmtId="1" fontId="0" fillId="0" borderId="7" xfId="0" applyNumberFormat="1" applyFont="1" applyBorder="1" applyProtection="1">
      <protection locked="0"/>
    </xf>
    <xf numFmtId="0" fontId="0" fillId="0" borderId="0" xfId="0" applyFont="1" applyAlignment="1" applyProtection="1">
      <alignment wrapText="1"/>
      <protection locked="0"/>
    </xf>
    <xf numFmtId="0" fontId="9" fillId="7" borderId="10" xfId="0" applyFont="1" applyFill="1" applyBorder="1" applyAlignment="1" applyProtection="1">
      <alignment horizontal="left" vertical="center"/>
      <protection locked="0"/>
    </xf>
    <xf numFmtId="0" fontId="12" fillId="7" borderId="11" xfId="0" applyFont="1" applyFill="1" applyBorder="1" applyAlignment="1" applyProtection="1">
      <alignment horizontal="left" vertical="top" wrapText="1" shrinkToFit="1"/>
      <protection locked="0"/>
    </xf>
    <xf numFmtId="0" fontId="12" fillId="7" borderId="11" xfId="0" applyFont="1" applyFill="1" applyBorder="1" applyAlignment="1" applyProtection="1">
      <alignment horizontal="left" vertical="top"/>
      <protection locked="0"/>
    </xf>
    <xf numFmtId="0" fontId="12" fillId="7" borderId="12" xfId="0" applyFont="1" applyFill="1" applyBorder="1" applyAlignment="1" applyProtection="1">
      <alignment horizontal="left" vertical="top" wrapText="1" shrinkToFit="1"/>
      <protection locked="0"/>
    </xf>
    <xf numFmtId="0" fontId="0" fillId="0" borderId="9" xfId="0" applyFont="1" applyBorder="1" applyAlignment="1" applyProtection="1">
      <alignment horizontal="center" vertical="center" wrapText="1"/>
      <protection locked="0"/>
    </xf>
    <xf numFmtId="0" fontId="1" fillId="0" borderId="9" xfId="0" applyFont="1" applyBorder="1" applyAlignment="1">
      <alignment horizontal="center" vertical="center" wrapText="1"/>
    </xf>
    <xf numFmtId="166" fontId="0" fillId="0" borderId="9" xfId="24" applyNumberFormat="1" applyFont="1" applyBorder="1" applyAlignment="1" applyProtection="1">
      <alignment horizontal="center" vertical="center"/>
      <protection locked="0"/>
    </xf>
    <xf numFmtId="166" fontId="0" fillId="0" borderId="9" xfId="0" applyNumberFormat="1" applyFont="1" applyBorder="1" applyAlignment="1">
      <alignment horizontal="center" vertical="center"/>
    </xf>
    <xf numFmtId="166" fontId="0" fillId="0" borderId="9" xfId="21" applyNumberFormat="1" applyFont="1" applyBorder="1" applyAlignment="1" applyProtection="1">
      <alignment horizontal="center" vertical="center"/>
      <protection locked="0"/>
    </xf>
    <xf numFmtId="0" fontId="0" fillId="0" borderId="9" xfId="0" applyFont="1" applyBorder="1" applyAlignment="1" applyProtection="1">
      <alignment horizontal="left" vertical="center" wrapText="1"/>
      <protection locked="0"/>
    </xf>
    <xf numFmtId="0" fontId="14" fillId="0" borderId="9" xfId="0" applyFont="1" applyFill="1" applyBorder="1" applyAlignment="1" applyProtection="1">
      <alignment horizontal="center" vertical="center" wrapText="1"/>
      <protection locked="0"/>
    </xf>
    <xf numFmtId="0" fontId="0" fillId="0" borderId="9" xfId="0" applyFont="1" applyFill="1" applyBorder="1" applyAlignment="1">
      <alignment horizontal="left" vertical="center" wrapText="1"/>
    </xf>
    <xf numFmtId="0" fontId="0" fillId="0" borderId="9" xfId="23" applyFont="1" applyFill="1" applyBorder="1" applyAlignment="1">
      <alignment vertical="center" wrapText="1"/>
      <protection/>
    </xf>
    <xf numFmtId="0" fontId="0" fillId="0" borderId="9" xfId="0" applyFill="1" applyBorder="1" applyAlignment="1" applyProtection="1">
      <alignment horizontal="center" vertical="center" wrapText="1"/>
      <protection locked="0"/>
    </xf>
    <xf numFmtId="0" fontId="0" fillId="0" borderId="0" xfId="0" applyFill="1" applyAlignment="1" applyProtection="1">
      <alignment vertical="center"/>
      <protection locked="0"/>
    </xf>
    <xf numFmtId="0" fontId="0" fillId="0" borderId="9" xfId="23" applyFont="1" applyBorder="1" applyAlignment="1">
      <alignment vertical="center" wrapText="1"/>
      <protection/>
    </xf>
    <xf numFmtId="0" fontId="0" fillId="0" borderId="0" xfId="0" applyFont="1" applyAlignment="1" applyProtection="1">
      <alignment vertical="center"/>
      <protection locked="0"/>
    </xf>
    <xf numFmtId="0" fontId="9" fillId="0" borderId="10" xfId="0" applyFont="1" applyBorder="1" applyAlignment="1" applyProtection="1">
      <alignment horizontal="left" vertical="center"/>
      <protection locked="0"/>
    </xf>
    <xf numFmtId="0" fontId="12" fillId="0" borderId="1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protection locked="0"/>
    </xf>
    <xf numFmtId="0" fontId="12" fillId="0" borderId="12" xfId="0" applyFont="1" applyBorder="1" applyAlignment="1" applyProtection="1">
      <alignment horizontal="left" vertical="top" wrapText="1" shrinkToFit="1"/>
      <protection locked="0"/>
    </xf>
    <xf numFmtId="165" fontId="0" fillId="0" borderId="9" xfId="0" applyNumberFormat="1" applyFont="1" applyBorder="1" applyAlignment="1">
      <alignment horizontal="right" vertical="center" wrapText="1" shrinkToFit="1"/>
    </xf>
    <xf numFmtId="165" fontId="0" fillId="0" borderId="9" xfId="0" applyNumberFormat="1" applyFont="1" applyBorder="1" applyAlignment="1">
      <alignment vertical="center"/>
    </xf>
    <xf numFmtId="0" fontId="0" fillId="0" borderId="9" xfId="40" applyBorder="1" applyAlignment="1" applyProtection="1">
      <alignment horizontal="center" vertical="center" wrapText="1"/>
      <protection locked="0"/>
    </xf>
    <xf numFmtId="0" fontId="0" fillId="0" borderId="9" xfId="40" applyBorder="1" applyAlignment="1" applyProtection="1">
      <alignment horizontal="left" vertical="center" wrapText="1"/>
      <protection locked="0"/>
    </xf>
    <xf numFmtId="0" fontId="3" fillId="0" borderId="0" xfId="0" applyFont="1" applyBorder="1" applyAlignment="1">
      <alignment horizontal="center" vertical="center"/>
    </xf>
    <xf numFmtId="0" fontId="9" fillId="8" borderId="15" xfId="0" applyFont="1" applyFill="1" applyBorder="1" applyAlignment="1">
      <alignment horizontal="center" vertical="center"/>
    </xf>
    <xf numFmtId="0" fontId="9" fillId="8" borderId="16" xfId="0" applyFont="1" applyFill="1" applyBorder="1" applyAlignment="1">
      <alignment horizontal="center" vertical="center"/>
    </xf>
    <xf numFmtId="0" fontId="0" fillId="0" borderId="17" xfId="0" applyFont="1" applyBorder="1" applyAlignment="1">
      <alignment vertical="center"/>
    </xf>
    <xf numFmtId="0" fontId="9" fillId="0" borderId="18" xfId="0" applyFont="1" applyBorder="1" applyAlignment="1">
      <alignment horizontal="right" vertical="center"/>
    </xf>
    <xf numFmtId="0" fontId="9" fillId="0" borderId="1" xfId="0" applyFont="1" applyBorder="1" applyAlignment="1">
      <alignment horizontal="right" vertical="center"/>
    </xf>
    <xf numFmtId="0" fontId="9" fillId="0" borderId="19" xfId="0" applyFont="1" applyBorder="1" applyAlignment="1">
      <alignment horizontal="right" vertical="center"/>
    </xf>
    <xf numFmtId="0" fontId="4" fillId="0" borderId="0" xfId="0" applyFont="1" applyBorder="1" applyAlignment="1">
      <alignment horizontal="left" vertical="center"/>
    </xf>
    <xf numFmtId="0" fontId="0" fillId="0" borderId="0" xfId="0" applyBorder="1" applyAlignment="1">
      <alignment horizontal="left" vertical="center"/>
    </xf>
  </cellXfs>
  <cellStyles count="29">
    <cellStyle name="Normal" xfId="0"/>
    <cellStyle name="Percent" xfId="15"/>
    <cellStyle name="Currency" xfId="16"/>
    <cellStyle name="Currency [0]" xfId="17"/>
    <cellStyle name="Comma" xfId="18"/>
    <cellStyle name="Comma [0]" xfId="19"/>
    <cellStyle name="Normální 2" xfId="20"/>
    <cellStyle name="Měna" xfId="21"/>
    <cellStyle name="Normální 14" xfId="22"/>
    <cellStyle name="Normální 16" xfId="23"/>
    <cellStyle name="Měna 2" xfId="24"/>
    <cellStyle name="Normální 2 3" xfId="25"/>
    <cellStyle name="Měna 3" xfId="26"/>
    <cellStyle name="Normální 14 2" xfId="27"/>
    <cellStyle name="Normální 16 2" xfId="28"/>
    <cellStyle name="Měna 2 2" xfId="29"/>
    <cellStyle name="Měna 4" xfId="30"/>
    <cellStyle name="Normální 14 3" xfId="31"/>
    <cellStyle name="Normální 16 3" xfId="32"/>
    <cellStyle name="Měna 2 3" xfId="33"/>
    <cellStyle name="Měna 3 2" xfId="34"/>
    <cellStyle name="Normální 14 2 2" xfId="35"/>
    <cellStyle name="Normální 16 2 2" xfId="36"/>
    <cellStyle name="Měna 2 2 2" xfId="37"/>
    <cellStyle name="Hypertextový odkaz 3" xfId="38"/>
    <cellStyle name="Procenta 2" xfId="39"/>
    <cellStyle name="Normální 15" xfId="40"/>
    <cellStyle name="Měna 5" xfId="41"/>
    <cellStyle name="Normální 4" xfId="4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xdr:row>
      <xdr:rowOff>47625</xdr:rowOff>
    </xdr:from>
    <xdr:to>
      <xdr:col>4</xdr:col>
      <xdr:colOff>1038225</xdr:colOff>
      <xdr:row>7</xdr:row>
      <xdr:rowOff>400050</xdr:rowOff>
    </xdr:to>
    <xdr:sp macro="" textlink="">
      <xdr:nvSpPr>
        <xdr:cNvPr id="6" name="TextovéPole 5"/>
        <xdr:cNvSpPr txBox="1"/>
      </xdr:nvSpPr>
      <xdr:spPr>
        <a:xfrm>
          <a:off x="533400" y="190500"/>
          <a:ext cx="9867900" cy="1476375"/>
        </a:xfrm>
        <a:prstGeom prst="rect">
          <a:avLst/>
        </a:prstGeom>
        <a:ln w="19050">
          <a:solidFill>
            <a:schemeClr val="accent2"/>
          </a:solidFill>
          <a:headEnd type="none"/>
          <a:tailEnd type="none"/>
        </a:ln>
        <a:effectLst>
          <a:outerShdw blurRad="50800" dist="38100" dir="5400000" sx="101000" sy="101000" algn="t" rotWithShape="0">
            <a:prstClr val="black">
              <a:alpha val="40000"/>
            </a:prstClr>
          </a:outerShdw>
        </a:effectLst>
      </xdr:spPr>
      <xdr:style>
        <a:lnRef idx="2">
          <a:schemeClr val="accent2"/>
        </a:lnRef>
        <a:fillRef idx="1">
          <a:schemeClr val="bg1"/>
        </a:fillRef>
        <a:effectRef idx="0">
          <a:schemeClr val="accent2"/>
        </a:effectRef>
        <a:fontRef idx="minor">
          <a:schemeClr val="tx1"/>
        </a:fontRef>
      </xdr:style>
      <xdr:txBody>
        <a:bodyPr vertOverflow="clip" horzOverflow="clip" wrap="square" rtlCol="0" anchor="ctr"/>
        <a:lstStyle/>
        <a:p>
          <a:pPr marL="0" marR="0" lvl="0" indent="0" defTabSz="914400" eaLnBrk="1" fontAlgn="auto" latinLnBrk="0" hangingPunct="1">
            <a:lnSpc>
              <a:spcPct val="150000"/>
            </a:lnSpc>
            <a:spcBef>
              <a:spcPts val="0"/>
            </a:spcBef>
            <a:spcAft>
              <a:spcPts val="0"/>
            </a:spcAft>
            <a:buClrTx/>
            <a:buSzTx/>
            <a:buFontTx/>
            <a:buNone/>
            <a:tabLst/>
            <a:defRPr/>
          </a:pPr>
          <a:r>
            <a:rPr lang="cs-CZ" sz="1200">
              <a:ln>
                <a:noFill/>
              </a:ln>
              <a:solidFill>
                <a:sysClr val="windowText" lastClr="000000"/>
              </a:solidFill>
              <a:latin typeface="Arial CE" panose="020B0604020202020204" pitchFamily="34" charset="0"/>
              <a:ea typeface="+mn-ea"/>
              <a:cs typeface="Arial CE" panose="020B0604020202020204" pitchFamily="34" charset="0"/>
            </a:rPr>
            <a:t>Název investora: 	2. lékařská fakulta Univerzity Karlovy</a:t>
          </a:r>
        </a:p>
        <a:p>
          <a:pPr marL="0" marR="0" lvl="0" indent="0" defTabSz="914400" eaLnBrk="1" fontAlgn="auto" latinLnBrk="0" hangingPunct="1">
            <a:lnSpc>
              <a:spcPct val="150000"/>
            </a:lnSpc>
            <a:spcBef>
              <a:spcPts val="0"/>
            </a:spcBef>
            <a:spcAft>
              <a:spcPts val="0"/>
            </a:spcAft>
            <a:buClrTx/>
            <a:buSzTx/>
            <a:buFontTx/>
            <a:buNone/>
            <a:tabLst/>
            <a:defRPr/>
          </a:pPr>
          <a:r>
            <a:rPr lang="cs-CZ" sz="1200">
              <a:ln>
                <a:noFill/>
              </a:ln>
              <a:solidFill>
                <a:sysClr val="windowText" lastClr="000000"/>
              </a:solidFill>
              <a:latin typeface="Arial CE" panose="020B0604020202020204" pitchFamily="34" charset="0"/>
              <a:ea typeface="+mn-ea"/>
              <a:cs typeface="Arial CE" panose="020B0604020202020204" pitchFamily="34" charset="0"/>
            </a:rPr>
            <a:t>Projekt:		Dobudování výukových prostor areálu teoretických ústavů 2.LF UK</a:t>
          </a:r>
        </a:p>
        <a:p>
          <a:pPr marL="0" marR="0" lvl="0" indent="0" defTabSz="914400" eaLnBrk="1" fontAlgn="auto" latinLnBrk="0" hangingPunct="1">
            <a:lnSpc>
              <a:spcPct val="150000"/>
            </a:lnSpc>
            <a:spcBef>
              <a:spcPts val="0"/>
            </a:spcBef>
            <a:spcAft>
              <a:spcPts val="0"/>
            </a:spcAft>
            <a:buClrTx/>
            <a:buSzTx/>
            <a:buFontTx/>
            <a:buNone/>
            <a:tabLst/>
            <a:defRPr/>
          </a:pPr>
          <a:r>
            <a:rPr lang="cs-CZ" sz="1200">
              <a:ln>
                <a:noFill/>
              </a:ln>
              <a:solidFill>
                <a:sysClr val="windowText" lastClr="000000"/>
              </a:solidFill>
              <a:latin typeface="Arial CE" panose="020B0604020202020204" pitchFamily="34" charset="0"/>
              <a:cs typeface="Arial CE" panose="020B0604020202020204" pitchFamily="34" charset="0"/>
            </a:rPr>
            <a:t>Zpracoval:		Antonín Turek, DiS, CTS</a:t>
          </a:r>
        </a:p>
        <a:p>
          <a:pPr>
            <a:lnSpc>
              <a:spcPct val="150000"/>
            </a:lnSpc>
          </a:pPr>
          <a:r>
            <a:rPr lang="cs-CZ" sz="1200">
              <a:ln>
                <a:noFill/>
              </a:ln>
              <a:solidFill>
                <a:sysClr val="windowText" lastClr="000000"/>
              </a:solidFill>
              <a:latin typeface="Arial CE" panose="020B0604020202020204" pitchFamily="34" charset="0"/>
              <a:cs typeface="Arial CE" panose="020B0604020202020204" pitchFamily="34" charset="0"/>
            </a:rPr>
            <a:t>Datum:		09.06.2022</a:t>
          </a:r>
        </a:p>
        <a:p>
          <a:pPr>
            <a:lnSpc>
              <a:spcPct val="150000"/>
            </a:lnSpc>
          </a:pPr>
          <a:r>
            <a:rPr lang="cs-CZ" sz="1200">
              <a:ln>
                <a:noFill/>
              </a:ln>
              <a:solidFill>
                <a:sysClr val="windowText" lastClr="000000"/>
              </a:solidFill>
              <a:latin typeface="Arial CE" panose="020B0604020202020204" pitchFamily="34" charset="0"/>
              <a:cs typeface="Arial CE" panose="020B0604020202020204" pitchFamily="34" charset="0"/>
            </a:rPr>
            <a:t>Verze:		1</a:t>
          </a:r>
          <a:endParaRPr lang="cs-CZ" sz="1200">
            <a:ln>
              <a:noFill/>
            </a:ln>
            <a:solidFill>
              <a:sysClr val="windowText" lastClr="000000"/>
            </a:solidFill>
            <a:latin typeface="Arial CE" panose="020B0604020202020204" pitchFamily="34" charset="0"/>
            <a:ea typeface="+mn-ea"/>
            <a:cs typeface="Arial CE" panose="020B0604020202020204" pitchFamily="34" charset="0"/>
          </a:endParaRP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xtron.com/product/product.aspx?id=dxpplushdmi&amp;s=4" TargetMode="External" /><Relationship Id="rId2" Type="http://schemas.openxmlformats.org/officeDocument/2006/relationships/hyperlink" Target="http://www.extron.com/product/product.aspx?id=dtphdmi230tx&amp;s=4" TargetMode="External" /><Relationship Id="rId3" Type="http://schemas.openxmlformats.org/officeDocument/2006/relationships/hyperlink" Target="http://www.extron.com/product/product.aspx?id=dtphdmi230rx&amp;s=4"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xtron.com/product/product.aspx?id=dxpplushdmi&amp;s=4" TargetMode="External" /><Relationship Id="rId2" Type="http://schemas.openxmlformats.org/officeDocument/2006/relationships/hyperlink" Target="http://www.extron.com/product/product.aspx?id=dtphdmi230tx&amp;s=4" TargetMode="External" /><Relationship Id="rId3" Type="http://schemas.openxmlformats.org/officeDocument/2006/relationships/hyperlink" Target="http://www.extron.com/product/product.aspx?id=dtphdmi230rx&amp;s=4"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xtron.com/product/product.aspx?id=dxpplushdmi&amp;s=4" TargetMode="External" /><Relationship Id="rId2" Type="http://schemas.openxmlformats.org/officeDocument/2006/relationships/hyperlink" Target="http://www.extron.com/product/product.aspx?id=dtphdmi230tx&amp;s=4" TargetMode="External" /><Relationship Id="rId3" Type="http://schemas.openxmlformats.org/officeDocument/2006/relationships/hyperlink" Target="http://www.extron.com/product/product.aspx?id=dtphdmi230rx&amp;s=4"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extron.com/product/product.aspx?id=dxpplushdmi&amp;s=4" TargetMode="External" /><Relationship Id="rId2" Type="http://schemas.openxmlformats.org/officeDocument/2006/relationships/hyperlink" Target="http://www.extron.com/product/product.aspx?id=dtphdmi230tx&amp;s=4" TargetMode="External" /><Relationship Id="rId3" Type="http://schemas.openxmlformats.org/officeDocument/2006/relationships/hyperlink" Target="http://www.extron.com/product/product.aspx?id=dtphdmi230rx&amp;s=4" TargetMode="Externa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extron.com/product/product.aspx?id=dxpplushdmi&amp;s=4" TargetMode="External" /><Relationship Id="rId2" Type="http://schemas.openxmlformats.org/officeDocument/2006/relationships/hyperlink" Target="http://www.extron.com/product/product.aspx?id=dtphdmi230tx&amp;s=4" TargetMode="External" /><Relationship Id="rId3" Type="http://schemas.openxmlformats.org/officeDocument/2006/relationships/hyperlink" Target="http://www.extron.com/product/product.aspx?id=dtphdmi230rx&amp;s=4"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extron.com/product/product.aspx?id=dxpplushdmi&amp;s=4" TargetMode="External" /><Relationship Id="rId2" Type="http://schemas.openxmlformats.org/officeDocument/2006/relationships/hyperlink" Target="http://www.extron.com/product/product.aspx?id=dtphdmi230tx&amp;s=4" TargetMode="External" /><Relationship Id="rId3" Type="http://schemas.openxmlformats.org/officeDocument/2006/relationships/hyperlink" Target="http://www.extron.com/product/product.aspx?id=dtphdmi230rx&amp;s=4" TargetMode="Externa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extron.com/product/product.aspx?id=dxpplushdmi&amp;s=4" TargetMode="External" /><Relationship Id="rId2" Type="http://schemas.openxmlformats.org/officeDocument/2006/relationships/hyperlink" Target="http://www.extron.com/product/product.aspx?id=dtphdmi230tx&amp;s=4" TargetMode="External" /><Relationship Id="rId3" Type="http://schemas.openxmlformats.org/officeDocument/2006/relationships/hyperlink" Target="http://www.extron.com/product/product.aspx?id=dtphdmi230rx&amp;s=4" TargetMode="Externa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tabSelected="1" view="pageBreakPreview" zoomScaleSheetLayoutView="100" workbookViewId="0" topLeftCell="A1">
      <selection activeCell="B24" sqref="B24"/>
    </sheetView>
  </sheetViews>
  <sheetFormatPr defaultColWidth="9.00390625" defaultRowHeight="12.75"/>
  <cols>
    <col min="1" max="1" width="9.75390625" style="4" customWidth="1"/>
    <col min="2" max="2" width="82.75390625" style="4" customWidth="1"/>
    <col min="3" max="3" width="17.375" style="3" customWidth="1"/>
    <col min="4" max="4" width="13.00390625" style="5" customWidth="1"/>
    <col min="5" max="5" width="22.625" style="7" customWidth="1"/>
    <col min="6" max="6" width="15.125" style="4" customWidth="1"/>
    <col min="7" max="7" width="9.125" style="4" customWidth="1"/>
    <col min="8" max="8" width="9.375" style="4" bestFit="1" customWidth="1"/>
    <col min="9" max="16384" width="9.125" style="4" customWidth="1"/>
  </cols>
  <sheetData>
    <row r="1" spans="1:5" s="1" customFormat="1" ht="11.25" customHeight="1">
      <c r="A1" s="128"/>
      <c r="B1" s="128"/>
      <c r="C1" s="128"/>
      <c r="D1" s="128"/>
      <c r="E1" s="128"/>
    </row>
    <row r="2" spans="1:5" s="1" customFormat="1" ht="9.75" customHeight="1">
      <c r="A2" s="128"/>
      <c r="B2" s="128"/>
      <c r="C2" s="128"/>
      <c r="D2" s="128"/>
      <c r="E2" s="128"/>
    </row>
    <row r="3" spans="1:5" s="10" customFormat="1" ht="15.75">
      <c r="A3" s="9"/>
      <c r="B3" s="15"/>
      <c r="C3" s="135"/>
      <c r="D3" s="136"/>
      <c r="E3" s="9"/>
    </row>
    <row r="4" spans="1:5" s="10" customFormat="1" ht="15.75">
      <c r="A4" s="9"/>
      <c r="B4" s="15"/>
      <c r="C4" s="135"/>
      <c r="D4" s="136"/>
      <c r="E4" s="9"/>
    </row>
    <row r="5" spans="1:5" s="10" customFormat="1" ht="15.75">
      <c r="A5" s="9"/>
      <c r="B5" s="15"/>
      <c r="C5" s="135"/>
      <c r="D5" s="136"/>
      <c r="E5" s="9"/>
    </row>
    <row r="6" spans="1:5" s="10" customFormat="1" ht="15.75">
      <c r="A6" s="9"/>
      <c r="B6" s="15"/>
      <c r="C6" s="135"/>
      <c r="D6" s="136"/>
      <c r="E6" s="9"/>
    </row>
    <row r="7" spans="1:5" s="10" customFormat="1" ht="15.75">
      <c r="A7" s="9"/>
      <c r="B7" s="15"/>
      <c r="C7" s="135"/>
      <c r="D7" s="136"/>
      <c r="E7" s="9"/>
    </row>
    <row r="8" spans="1:5" s="1" customFormat="1" ht="47.25" customHeight="1" thickBot="1">
      <c r="A8" s="8"/>
      <c r="B8" s="8"/>
      <c r="C8" s="8"/>
      <c r="D8" s="8"/>
      <c r="E8" s="8"/>
    </row>
    <row r="9" spans="1:5" s="2" customFormat="1" ht="26.25" thickBot="1">
      <c r="A9" s="12" t="s">
        <v>0</v>
      </c>
      <c r="B9" s="13" t="s">
        <v>1</v>
      </c>
      <c r="C9" s="13" t="s">
        <v>2</v>
      </c>
      <c r="D9" s="13" t="s">
        <v>3</v>
      </c>
      <c r="E9" s="14" t="s">
        <v>4</v>
      </c>
    </row>
    <row r="10" spans="1:5" s="2" customFormat="1" ht="21" customHeight="1">
      <c r="A10" s="129" t="s">
        <v>7</v>
      </c>
      <c r="B10" s="130"/>
      <c r="C10" s="130"/>
      <c r="D10" s="130"/>
      <c r="E10" s="131"/>
    </row>
    <row r="11" spans="1:6" s="11" customFormat="1" ht="27" customHeight="1">
      <c r="A11" s="22">
        <v>1</v>
      </c>
      <c r="B11" s="69" t="str">
        <f>('2.05'!C3)</f>
        <v>AV technika - odborná učebna 2.05</v>
      </c>
      <c r="C11" s="56">
        <f>'2.05'!J48</f>
        <v>0</v>
      </c>
      <c r="D11" s="48">
        <v>1</v>
      </c>
      <c r="E11" s="70">
        <f aca="true" t="shared" si="0" ref="E11">C11*D11</f>
        <v>0</v>
      </c>
      <c r="F11" s="16"/>
    </row>
    <row r="12" spans="1:6" s="11" customFormat="1" ht="27" customHeight="1">
      <c r="A12" s="22">
        <v>2</v>
      </c>
      <c r="B12" s="69" t="str">
        <f>'2.18'!C3</f>
        <v>AV technika - odborná učebna 2.18</v>
      </c>
      <c r="C12" s="56">
        <f>'2.18'!J45</f>
        <v>0</v>
      </c>
      <c r="D12" s="48">
        <v>1</v>
      </c>
      <c r="E12" s="70">
        <f aca="true" t="shared" si="1" ref="E12">C12*D12</f>
        <v>0</v>
      </c>
      <c r="F12" s="16"/>
    </row>
    <row r="13" spans="1:6" s="11" customFormat="1" ht="27" customHeight="1">
      <c r="A13" s="22">
        <v>3</v>
      </c>
      <c r="B13" s="69" t="str">
        <f>'4.03'!C3</f>
        <v>AV technika - zasedací místnost 4.03</v>
      </c>
      <c r="C13" s="56">
        <f>'4.03'!J39</f>
        <v>0</v>
      </c>
      <c r="D13" s="48">
        <v>1</v>
      </c>
      <c r="E13" s="70">
        <f aca="true" t="shared" si="2" ref="E13">C13*D13</f>
        <v>0</v>
      </c>
      <c r="F13" s="16"/>
    </row>
    <row r="14" spans="1:6" s="11" customFormat="1" ht="27" customHeight="1">
      <c r="A14" s="22">
        <v>4</v>
      </c>
      <c r="B14" s="69" t="str">
        <f>'2.06'!C3</f>
        <v>AV technika - odborná učebna 2.06</v>
      </c>
      <c r="C14" s="56">
        <f>'2.06'!J67</f>
        <v>0</v>
      </c>
      <c r="D14" s="48">
        <v>1</v>
      </c>
      <c r="E14" s="70">
        <f aca="true" t="shared" si="3" ref="E14:E15">C14*D14</f>
        <v>0</v>
      </c>
      <c r="F14" s="16"/>
    </row>
    <row r="15" spans="1:6" s="11" customFormat="1" ht="27" customHeight="1">
      <c r="A15" s="22">
        <v>5</v>
      </c>
      <c r="B15" s="69" t="str">
        <f>'3.06'!C3</f>
        <v>AV technika - odborná učebna 3.06</v>
      </c>
      <c r="C15" s="56">
        <f>'3.06'!J67</f>
        <v>0</v>
      </c>
      <c r="D15" s="48">
        <v>1</v>
      </c>
      <c r="E15" s="70">
        <f t="shared" si="3"/>
        <v>0</v>
      </c>
      <c r="F15" s="16"/>
    </row>
    <row r="16" spans="1:6" s="11" customFormat="1" ht="27" customHeight="1">
      <c r="A16" s="22">
        <v>6</v>
      </c>
      <c r="B16" s="69" t="str">
        <f>'3.05'!C3</f>
        <v>AV technika - odborná učebna 3.05</v>
      </c>
      <c r="C16" s="56">
        <f>'3.05'!J72</f>
        <v>0</v>
      </c>
      <c r="D16" s="48">
        <v>1</v>
      </c>
      <c r="E16" s="70">
        <f aca="true" t="shared" si="4" ref="E16:E17">C16*D16</f>
        <v>0</v>
      </c>
      <c r="F16" s="16"/>
    </row>
    <row r="17" spans="1:6" s="11" customFormat="1" ht="27" customHeight="1">
      <c r="A17" s="22">
        <v>7</v>
      </c>
      <c r="B17" s="69" t="str">
        <f>'3.03'!C3</f>
        <v>AV technika - posluchárna 3.03</v>
      </c>
      <c r="C17" s="56">
        <f>'3.03'!J96</f>
        <v>0</v>
      </c>
      <c r="D17" s="48">
        <v>1</v>
      </c>
      <c r="E17" s="70">
        <f t="shared" si="4"/>
        <v>0</v>
      </c>
      <c r="F17" s="16"/>
    </row>
    <row r="18" spans="1:5" s="2" customFormat="1" ht="26.25" customHeight="1" thickBot="1">
      <c r="A18" s="132" t="s">
        <v>8</v>
      </c>
      <c r="B18" s="133"/>
      <c r="C18" s="133"/>
      <c r="D18" s="134"/>
      <c r="E18" s="23">
        <f>SUM(E11:E17)</f>
        <v>0</v>
      </c>
    </row>
    <row r="20" spans="1:3" ht="12.75">
      <c r="A20" s="18"/>
      <c r="B20" s="11"/>
      <c r="C20" s="11"/>
    </row>
    <row r="21" spans="1:3" ht="12.75">
      <c r="A21" s="18"/>
      <c r="B21" s="11"/>
      <c r="C21" s="11"/>
    </row>
    <row r="22" spans="1:3" ht="12.75">
      <c r="A22" s="18"/>
      <c r="B22" s="11"/>
      <c r="C22" s="11"/>
    </row>
    <row r="23" spans="1:5" ht="12.75">
      <c r="A23" s="18"/>
      <c r="B23" s="11"/>
      <c r="C23" s="11"/>
      <c r="E23" s="6"/>
    </row>
    <row r="25" ht="12.75">
      <c r="B25" s="2"/>
    </row>
  </sheetData>
  <sheetProtection formatCells="0" formatColumns="0" formatRows="0" insertColumns="0" insertRows="0" insertHyperlinks="0" deleteColumns="0" deleteRows="0" sort="0" autoFilter="0" pivotTables="0"/>
  <mergeCells count="9">
    <mergeCell ref="A1:E1"/>
    <mergeCell ref="A10:E10"/>
    <mergeCell ref="A18:D18"/>
    <mergeCell ref="A2:E2"/>
    <mergeCell ref="C3:D3"/>
    <mergeCell ref="C4:D4"/>
    <mergeCell ref="C5:D5"/>
    <mergeCell ref="C6:D6"/>
    <mergeCell ref="C7:D7"/>
  </mergeCells>
  <printOptions/>
  <pageMargins left="0.2362204724409449" right="0.2362204724409449" top="0.7480314960629921" bottom="0.7480314960629921" header="0.31496062992125984" footer="0.31496062992125984"/>
  <pageSetup fitToHeight="1" fitToWidth="1" horizontalDpi="600" verticalDpi="600" orientation="landscape" paperSize="9"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Below="0"/>
    <pageSetUpPr fitToPage="1"/>
  </sheetPr>
  <dimension ref="A1:J48"/>
  <sheetViews>
    <sheetView view="pageBreakPreview" zoomScale="85" zoomScaleSheetLayoutView="85" workbookViewId="0" topLeftCell="A1">
      <pane ySplit="4" topLeftCell="A5" activePane="bottomLeft" state="frozen"/>
      <selection pane="bottomLeft" activeCell="F14" sqref="F14"/>
    </sheetView>
  </sheetViews>
  <sheetFormatPr defaultColWidth="9.125" defaultRowHeight="12.75"/>
  <cols>
    <col min="1" max="1" width="8.625" style="19" customWidth="1"/>
    <col min="2" max="2" width="5.25390625" style="19" hidden="1" customWidth="1"/>
    <col min="3" max="3" width="17.375" style="19" customWidth="1"/>
    <col min="4" max="4" width="17.00390625" style="19" customWidth="1"/>
    <col min="5" max="5" width="16.125" style="20" customWidth="1"/>
    <col min="6" max="6" width="96.25390625" style="19" customWidth="1"/>
    <col min="7" max="7" width="8.00390625" style="21" customWidth="1"/>
    <col min="8" max="8" width="6.75390625" style="21" customWidth="1"/>
    <col min="9" max="9" width="18.25390625" style="19" customWidth="1"/>
    <col min="10" max="10" width="20.75390625" style="19" customWidth="1"/>
    <col min="11" max="16384" width="9.125" style="19" customWidth="1"/>
  </cols>
  <sheetData>
    <row r="1" spans="3:10" s="27" customFormat="1" ht="13.5" customHeight="1">
      <c r="C1" s="28"/>
      <c r="D1" s="28"/>
      <c r="E1" s="28"/>
      <c r="F1" s="28"/>
      <c r="G1" s="28"/>
      <c r="H1" s="28"/>
      <c r="I1" s="28"/>
      <c r="J1" s="28"/>
    </row>
    <row r="2" spans="1:10" s="32" customFormat="1" ht="57.75" customHeight="1">
      <c r="A2" s="29" t="s">
        <v>0</v>
      </c>
      <c r="B2" s="29" t="s">
        <v>15</v>
      </c>
      <c r="C2" s="29" t="s">
        <v>5</v>
      </c>
      <c r="D2" s="30" t="s">
        <v>13</v>
      </c>
      <c r="E2" s="30" t="s">
        <v>16</v>
      </c>
      <c r="F2" s="30" t="s">
        <v>18</v>
      </c>
      <c r="G2" s="31" t="s">
        <v>17</v>
      </c>
      <c r="H2" s="31" t="s">
        <v>12</v>
      </c>
      <c r="I2" s="30" t="s">
        <v>2</v>
      </c>
      <c r="J2" s="30" t="s">
        <v>14</v>
      </c>
    </row>
    <row r="3" spans="1:10" s="32" customFormat="1" ht="18" customHeight="1">
      <c r="A3" s="33"/>
      <c r="B3" s="34"/>
      <c r="C3" s="35" t="s">
        <v>100</v>
      </c>
      <c r="D3" s="34"/>
      <c r="E3" s="34"/>
      <c r="F3" s="34"/>
      <c r="G3" s="34"/>
      <c r="H3" s="34"/>
      <c r="I3" s="34"/>
      <c r="J3" s="36"/>
    </row>
    <row r="4" spans="1:10" s="32" customFormat="1" ht="18" customHeight="1">
      <c r="A4" s="37"/>
      <c r="B4" s="38"/>
      <c r="C4" s="39"/>
      <c r="D4" s="38"/>
      <c r="E4" s="38"/>
      <c r="F4" s="38"/>
      <c r="G4" s="38"/>
      <c r="H4" s="38"/>
      <c r="I4" s="38"/>
      <c r="J4" s="40"/>
    </row>
    <row r="5" spans="1:10" s="32" customFormat="1" ht="18" customHeight="1">
      <c r="A5" s="41">
        <v>1</v>
      </c>
      <c r="B5" s="42"/>
      <c r="C5" s="43" t="s">
        <v>69</v>
      </c>
      <c r="D5" s="42"/>
      <c r="E5" s="42"/>
      <c r="F5" s="42"/>
      <c r="G5" s="42"/>
      <c r="H5" s="42"/>
      <c r="I5" s="42"/>
      <c r="J5" s="51">
        <f>SUM(J6:J9)</f>
        <v>0</v>
      </c>
    </row>
    <row r="6" spans="1:10" s="50" customFormat="1" ht="77.25" customHeight="1">
      <c r="A6" s="41">
        <v>2</v>
      </c>
      <c r="B6" s="44"/>
      <c r="C6" s="46" t="s">
        <v>40</v>
      </c>
      <c r="D6" s="47"/>
      <c r="E6" s="47"/>
      <c r="F6" s="45" t="s">
        <v>61</v>
      </c>
      <c r="G6" s="48" t="s">
        <v>6</v>
      </c>
      <c r="H6" s="48">
        <v>1</v>
      </c>
      <c r="I6" s="49"/>
      <c r="J6" s="49">
        <f>H6*I6</f>
        <v>0</v>
      </c>
    </row>
    <row r="7" spans="1:10" s="50" customFormat="1" ht="36.75" customHeight="1">
      <c r="A7" s="41">
        <v>3</v>
      </c>
      <c r="B7" s="44"/>
      <c r="C7" s="46" t="s">
        <v>62</v>
      </c>
      <c r="D7" s="47"/>
      <c r="E7" s="47"/>
      <c r="F7" s="45" t="s">
        <v>64</v>
      </c>
      <c r="G7" s="48" t="s">
        <v>6</v>
      </c>
      <c r="H7" s="48">
        <v>1</v>
      </c>
      <c r="I7" s="49"/>
      <c r="J7" s="49">
        <f>H7*I7</f>
        <v>0</v>
      </c>
    </row>
    <row r="8" spans="1:10" s="50" customFormat="1" ht="36.75" customHeight="1">
      <c r="A8" s="41">
        <v>4</v>
      </c>
      <c r="B8" s="44"/>
      <c r="C8" s="46" t="s">
        <v>63</v>
      </c>
      <c r="D8" s="47"/>
      <c r="E8" s="47"/>
      <c r="F8" s="45" t="s">
        <v>65</v>
      </c>
      <c r="G8" s="48" t="s">
        <v>6</v>
      </c>
      <c r="H8" s="48">
        <v>1</v>
      </c>
      <c r="I8" s="49"/>
      <c r="J8" s="49">
        <f>H8*I8</f>
        <v>0</v>
      </c>
    </row>
    <row r="9" spans="1:10" s="50" customFormat="1" ht="62.25" customHeight="1">
      <c r="A9" s="41">
        <v>5</v>
      </c>
      <c r="B9" s="44"/>
      <c r="C9" s="46" t="s">
        <v>72</v>
      </c>
      <c r="D9" s="47"/>
      <c r="E9" s="47"/>
      <c r="F9" s="45" t="s">
        <v>73</v>
      </c>
      <c r="G9" s="48" t="s">
        <v>6</v>
      </c>
      <c r="H9" s="48">
        <v>1</v>
      </c>
      <c r="I9" s="49"/>
      <c r="J9" s="49">
        <f>I9*H9</f>
        <v>0</v>
      </c>
    </row>
    <row r="10" spans="1:10" s="32" customFormat="1" ht="18" customHeight="1">
      <c r="A10" s="41">
        <v>6</v>
      </c>
      <c r="B10" s="42"/>
      <c r="C10" s="43" t="s">
        <v>70</v>
      </c>
      <c r="D10" s="42"/>
      <c r="E10" s="42"/>
      <c r="F10" s="42"/>
      <c r="G10" s="42"/>
      <c r="H10" s="42"/>
      <c r="I10" s="42"/>
      <c r="J10" s="51">
        <f>SUM(J11:J12)</f>
        <v>0</v>
      </c>
    </row>
    <row r="11" spans="1:10" s="50" customFormat="1" ht="46.5" customHeight="1">
      <c r="A11" s="41">
        <v>7</v>
      </c>
      <c r="B11" s="44"/>
      <c r="C11" s="46" t="s">
        <v>66</v>
      </c>
      <c r="D11" s="47"/>
      <c r="E11" s="47"/>
      <c r="F11" s="45" t="s">
        <v>67</v>
      </c>
      <c r="G11" s="48" t="s">
        <v>6</v>
      </c>
      <c r="H11" s="48">
        <v>1</v>
      </c>
      <c r="I11" s="49"/>
      <c r="J11" s="49">
        <f>I11*H11</f>
        <v>0</v>
      </c>
    </row>
    <row r="12" spans="1:10" s="50" customFormat="1" ht="26.25" customHeight="1">
      <c r="A12" s="41">
        <v>8</v>
      </c>
      <c r="B12" s="44"/>
      <c r="C12" s="52" t="s">
        <v>20</v>
      </c>
      <c r="D12" s="53"/>
      <c r="E12" s="52"/>
      <c r="F12" s="54" t="s">
        <v>68</v>
      </c>
      <c r="G12" s="48" t="s">
        <v>19</v>
      </c>
      <c r="H12" s="48">
        <v>1</v>
      </c>
      <c r="I12" s="55"/>
      <c r="J12" s="55">
        <f>I12*H12</f>
        <v>0</v>
      </c>
    </row>
    <row r="13" spans="1:10" s="32" customFormat="1" ht="18" customHeight="1">
      <c r="A13" s="41">
        <v>9</v>
      </c>
      <c r="B13" s="42"/>
      <c r="C13" s="43" t="s">
        <v>71</v>
      </c>
      <c r="D13" s="42"/>
      <c r="E13" s="42"/>
      <c r="F13" s="42"/>
      <c r="G13" s="42"/>
      <c r="H13" s="42"/>
      <c r="I13" s="42"/>
      <c r="J13" s="51">
        <f>SUM(J14:J15)</f>
        <v>0</v>
      </c>
    </row>
    <row r="14" spans="1:10" s="50" customFormat="1" ht="62.25" customHeight="1">
      <c r="A14" s="41">
        <v>10</v>
      </c>
      <c r="B14" s="44"/>
      <c r="C14" s="52" t="s">
        <v>37</v>
      </c>
      <c r="D14" s="53"/>
      <c r="E14" s="52"/>
      <c r="F14" s="54" t="s">
        <v>74</v>
      </c>
      <c r="G14" s="48" t="s">
        <v>6</v>
      </c>
      <c r="H14" s="48">
        <v>1</v>
      </c>
      <c r="I14" s="55"/>
      <c r="J14" s="55">
        <f>I14*H14</f>
        <v>0</v>
      </c>
    </row>
    <row r="15" spans="1:10" s="50" customFormat="1" ht="83.25" customHeight="1">
      <c r="A15" s="41">
        <v>11</v>
      </c>
      <c r="B15" s="44"/>
      <c r="C15" s="52" t="s">
        <v>75</v>
      </c>
      <c r="D15" s="53"/>
      <c r="E15" s="52"/>
      <c r="F15" s="54" t="s">
        <v>76</v>
      </c>
      <c r="G15" s="48" t="s">
        <v>6</v>
      </c>
      <c r="H15" s="48">
        <v>1</v>
      </c>
      <c r="I15" s="55"/>
      <c r="J15" s="55">
        <f>I15*H15</f>
        <v>0</v>
      </c>
    </row>
    <row r="16" spans="1:10" s="32" customFormat="1" ht="18" customHeight="1">
      <c r="A16" s="41">
        <v>12</v>
      </c>
      <c r="B16" s="42"/>
      <c r="C16" s="43" t="s">
        <v>77</v>
      </c>
      <c r="D16" s="42"/>
      <c r="E16" s="42"/>
      <c r="F16" s="42"/>
      <c r="G16" s="42"/>
      <c r="H16" s="42"/>
      <c r="I16" s="42"/>
      <c r="J16" s="51">
        <f>SUM(J17:J23)</f>
        <v>0</v>
      </c>
    </row>
    <row r="17" spans="1:10" s="50" customFormat="1" ht="26.25" customHeight="1">
      <c r="A17" s="41">
        <v>13</v>
      </c>
      <c r="B17" s="44"/>
      <c r="C17" s="52" t="s">
        <v>53</v>
      </c>
      <c r="D17" s="53"/>
      <c r="E17" s="52"/>
      <c r="F17" s="54" t="s">
        <v>78</v>
      </c>
      <c r="G17" s="48" t="s">
        <v>6</v>
      </c>
      <c r="H17" s="48">
        <v>1</v>
      </c>
      <c r="I17" s="55"/>
      <c r="J17" s="55">
        <f aca="true" t="shared" si="0" ref="J17:J23">I17*H17</f>
        <v>0</v>
      </c>
    </row>
    <row r="18" spans="1:10" s="50" customFormat="1" ht="26.25" customHeight="1">
      <c r="A18" s="41">
        <v>14</v>
      </c>
      <c r="B18" s="44"/>
      <c r="C18" s="52" t="s">
        <v>26</v>
      </c>
      <c r="D18" s="53"/>
      <c r="E18" s="52"/>
      <c r="F18" s="54" t="s">
        <v>32</v>
      </c>
      <c r="G18" s="48" t="s">
        <v>6</v>
      </c>
      <c r="H18" s="48">
        <v>1</v>
      </c>
      <c r="I18" s="55"/>
      <c r="J18" s="55">
        <f t="shared" si="0"/>
        <v>0</v>
      </c>
    </row>
    <row r="19" spans="1:10" s="50" customFormat="1" ht="26.25" customHeight="1">
      <c r="A19" s="41">
        <v>15</v>
      </c>
      <c r="B19" s="44"/>
      <c r="C19" s="52" t="s">
        <v>29</v>
      </c>
      <c r="D19" s="53"/>
      <c r="E19" s="52"/>
      <c r="F19" s="54" t="s">
        <v>27</v>
      </c>
      <c r="G19" s="48" t="s">
        <v>6</v>
      </c>
      <c r="H19" s="48">
        <v>2</v>
      </c>
      <c r="I19" s="55"/>
      <c r="J19" s="55">
        <f t="shared" si="0"/>
        <v>0</v>
      </c>
    </row>
    <row r="20" spans="1:10" s="50" customFormat="1" ht="59.25" customHeight="1">
      <c r="A20" s="41">
        <v>16</v>
      </c>
      <c r="B20" s="44"/>
      <c r="C20" s="46" t="s">
        <v>42</v>
      </c>
      <c r="D20" s="47"/>
      <c r="E20" s="47"/>
      <c r="F20" s="45" t="s">
        <v>43</v>
      </c>
      <c r="G20" s="48" t="s">
        <v>6</v>
      </c>
      <c r="H20" s="48">
        <v>1</v>
      </c>
      <c r="I20" s="49"/>
      <c r="J20" s="49">
        <f t="shared" si="0"/>
        <v>0</v>
      </c>
    </row>
    <row r="21" spans="1:10" s="50" customFormat="1" ht="49.5" customHeight="1">
      <c r="A21" s="41">
        <v>17</v>
      </c>
      <c r="B21" s="44"/>
      <c r="C21" s="46" t="s">
        <v>21</v>
      </c>
      <c r="D21" s="47"/>
      <c r="E21" s="47"/>
      <c r="F21" s="45" t="s">
        <v>45</v>
      </c>
      <c r="G21" s="48" t="s">
        <v>6</v>
      </c>
      <c r="H21" s="48">
        <v>1</v>
      </c>
      <c r="I21" s="49"/>
      <c r="J21" s="49">
        <f t="shared" si="0"/>
        <v>0</v>
      </c>
    </row>
    <row r="22" spans="1:10" s="50" customFormat="1" ht="49.5" customHeight="1">
      <c r="A22" s="41">
        <v>18</v>
      </c>
      <c r="B22" s="44"/>
      <c r="C22" s="46" t="s">
        <v>28</v>
      </c>
      <c r="D22" s="47"/>
      <c r="E22" s="47"/>
      <c r="F22" s="45" t="s">
        <v>44</v>
      </c>
      <c r="G22" s="48" t="s">
        <v>6</v>
      </c>
      <c r="H22" s="48">
        <v>1</v>
      </c>
      <c r="I22" s="49"/>
      <c r="J22" s="49">
        <f t="shared" si="0"/>
        <v>0</v>
      </c>
    </row>
    <row r="23" spans="1:10" s="50" customFormat="1" ht="49.5" customHeight="1">
      <c r="A23" s="41">
        <v>19</v>
      </c>
      <c r="B23" s="44"/>
      <c r="C23" s="46" t="s">
        <v>46</v>
      </c>
      <c r="D23" s="47"/>
      <c r="E23" s="47"/>
      <c r="F23" s="45" t="s">
        <v>60</v>
      </c>
      <c r="G23" s="48" t="s">
        <v>6</v>
      </c>
      <c r="H23" s="48">
        <v>1</v>
      </c>
      <c r="I23" s="49"/>
      <c r="J23" s="49">
        <f t="shared" si="0"/>
        <v>0</v>
      </c>
    </row>
    <row r="24" spans="1:10" s="32" customFormat="1" ht="18" customHeight="1">
      <c r="A24" s="41">
        <v>20</v>
      </c>
      <c r="B24" s="42"/>
      <c r="C24" s="43" t="s">
        <v>79</v>
      </c>
      <c r="D24" s="42"/>
      <c r="E24" s="42"/>
      <c r="F24" s="42"/>
      <c r="G24" s="42"/>
      <c r="H24" s="42"/>
      <c r="I24" s="42"/>
      <c r="J24" s="51">
        <f>SUM(J25:J26)</f>
        <v>0</v>
      </c>
    </row>
    <row r="25" spans="1:10" s="50" customFormat="1" ht="63.75" customHeight="1">
      <c r="A25" s="41">
        <v>21</v>
      </c>
      <c r="B25" s="44"/>
      <c r="C25" s="52" t="s">
        <v>51</v>
      </c>
      <c r="D25" s="53"/>
      <c r="E25" s="52"/>
      <c r="F25" s="54" t="s">
        <v>80</v>
      </c>
      <c r="G25" s="48" t="s">
        <v>6</v>
      </c>
      <c r="H25" s="48">
        <v>1</v>
      </c>
      <c r="I25" s="55"/>
      <c r="J25" s="55">
        <f>I25*H25</f>
        <v>0</v>
      </c>
    </row>
    <row r="26" spans="1:10" s="50" customFormat="1" ht="37.5" customHeight="1">
      <c r="A26" s="41">
        <v>22</v>
      </c>
      <c r="B26" s="44"/>
      <c r="C26" s="46" t="s">
        <v>39</v>
      </c>
      <c r="D26" s="47"/>
      <c r="E26" s="47"/>
      <c r="F26" s="45" t="s">
        <v>52</v>
      </c>
      <c r="G26" s="48" t="s">
        <v>6</v>
      </c>
      <c r="H26" s="48">
        <v>1</v>
      </c>
      <c r="I26" s="49"/>
      <c r="J26" s="49">
        <f>I26*H26</f>
        <v>0</v>
      </c>
    </row>
    <row r="27" spans="1:10" s="32" customFormat="1" ht="18" customHeight="1">
      <c r="A27" s="41">
        <v>23</v>
      </c>
      <c r="B27" s="42"/>
      <c r="C27" s="43" t="s">
        <v>81</v>
      </c>
      <c r="D27" s="42"/>
      <c r="E27" s="42"/>
      <c r="F27" s="42"/>
      <c r="G27" s="42"/>
      <c r="H27" s="42"/>
      <c r="I27" s="42"/>
      <c r="J27" s="51">
        <f>SUM(J28:J34)</f>
        <v>0</v>
      </c>
    </row>
    <row r="28" spans="1:10" s="50" customFormat="1" ht="49.5" customHeight="1">
      <c r="A28" s="41">
        <v>24</v>
      </c>
      <c r="B28" s="44"/>
      <c r="C28" s="46" t="s">
        <v>54</v>
      </c>
      <c r="D28" s="47"/>
      <c r="E28" s="47"/>
      <c r="F28" s="45" t="s">
        <v>55</v>
      </c>
      <c r="G28" s="48" t="s">
        <v>6</v>
      </c>
      <c r="H28" s="48">
        <v>5</v>
      </c>
      <c r="I28" s="49"/>
      <c r="J28" s="49">
        <f aca="true" t="shared" si="1" ref="J28:J34">I28*H28</f>
        <v>0</v>
      </c>
    </row>
    <row r="29" spans="1:10" s="50" customFormat="1" ht="26.25" customHeight="1">
      <c r="A29" s="41">
        <v>25</v>
      </c>
      <c r="B29" s="44"/>
      <c r="C29" s="52" t="s">
        <v>38</v>
      </c>
      <c r="D29" s="53"/>
      <c r="E29" s="52"/>
      <c r="F29" s="54" t="s">
        <v>82</v>
      </c>
      <c r="G29" s="48" t="s">
        <v>6</v>
      </c>
      <c r="H29" s="48">
        <v>3</v>
      </c>
      <c r="I29" s="55"/>
      <c r="J29" s="55">
        <f t="shared" si="1"/>
        <v>0</v>
      </c>
    </row>
    <row r="30" spans="1:10" s="50" customFormat="1" ht="37.5" customHeight="1">
      <c r="A30" s="41">
        <v>26</v>
      </c>
      <c r="B30" s="44"/>
      <c r="C30" s="46" t="s">
        <v>33</v>
      </c>
      <c r="D30" s="47"/>
      <c r="E30" s="47"/>
      <c r="F30" s="45" t="s">
        <v>56</v>
      </c>
      <c r="G30" s="48" t="s">
        <v>6</v>
      </c>
      <c r="H30" s="48">
        <v>5</v>
      </c>
      <c r="I30" s="49"/>
      <c r="J30" s="49">
        <f t="shared" si="1"/>
        <v>0</v>
      </c>
    </row>
    <row r="31" spans="1:10" s="50" customFormat="1" ht="37.5" customHeight="1">
      <c r="A31" s="41">
        <v>27</v>
      </c>
      <c r="B31" s="44"/>
      <c r="C31" s="52" t="s">
        <v>22</v>
      </c>
      <c r="D31" s="53"/>
      <c r="E31" s="52"/>
      <c r="F31" s="54" t="s">
        <v>23</v>
      </c>
      <c r="G31" s="48" t="s">
        <v>9</v>
      </c>
      <c r="H31" s="48">
        <v>60</v>
      </c>
      <c r="I31" s="55"/>
      <c r="J31" s="55">
        <f t="shared" si="1"/>
        <v>0</v>
      </c>
    </row>
    <row r="32" spans="1:10" s="50" customFormat="1" ht="26.25" customHeight="1">
      <c r="A32" s="41">
        <v>28</v>
      </c>
      <c r="B32" s="44"/>
      <c r="C32" s="52" t="s">
        <v>25</v>
      </c>
      <c r="D32" s="53"/>
      <c r="E32" s="52"/>
      <c r="F32" s="54" t="s">
        <v>147</v>
      </c>
      <c r="G32" s="48" t="s">
        <v>9</v>
      </c>
      <c r="H32" s="48">
        <v>20</v>
      </c>
      <c r="I32" s="55"/>
      <c r="J32" s="55">
        <f t="shared" si="1"/>
        <v>0</v>
      </c>
    </row>
    <row r="33" spans="1:10" s="50" customFormat="1" ht="26.25" customHeight="1">
      <c r="A33" s="41">
        <v>29</v>
      </c>
      <c r="B33" s="44"/>
      <c r="C33" s="52" t="s">
        <v>24</v>
      </c>
      <c r="D33" s="53"/>
      <c r="E33" s="52"/>
      <c r="F33" s="54" t="s">
        <v>58</v>
      </c>
      <c r="G33" s="48" t="s">
        <v>19</v>
      </c>
      <c r="H33" s="48">
        <v>1</v>
      </c>
      <c r="I33" s="55"/>
      <c r="J33" s="55">
        <f t="shared" si="1"/>
        <v>0</v>
      </c>
    </row>
    <row r="34" spans="1:10" s="50" customFormat="1" ht="26.25" customHeight="1">
      <c r="A34" s="41">
        <v>30</v>
      </c>
      <c r="B34" s="44"/>
      <c r="C34" s="52" t="s">
        <v>20</v>
      </c>
      <c r="D34" s="53"/>
      <c r="E34" s="52"/>
      <c r="F34" s="54" t="s">
        <v>57</v>
      </c>
      <c r="G34" s="48" t="s">
        <v>19</v>
      </c>
      <c r="H34" s="48">
        <v>1</v>
      </c>
      <c r="I34" s="55"/>
      <c r="J34" s="55">
        <f t="shared" si="1"/>
        <v>0</v>
      </c>
    </row>
    <row r="35" spans="1:10" s="32" customFormat="1" ht="18" customHeight="1">
      <c r="A35" s="41">
        <v>31</v>
      </c>
      <c r="B35" s="42"/>
      <c r="C35" s="43" t="s">
        <v>83</v>
      </c>
      <c r="D35" s="42"/>
      <c r="E35" s="42"/>
      <c r="F35" s="42"/>
      <c r="G35" s="42"/>
      <c r="H35" s="42"/>
      <c r="I35" s="42"/>
      <c r="J35" s="51">
        <f>SUM(J36:J46)</f>
        <v>0</v>
      </c>
    </row>
    <row r="36" spans="1:10" s="50" customFormat="1" ht="26.25" customHeight="1">
      <c r="A36" s="41">
        <v>32</v>
      </c>
      <c r="B36" s="44"/>
      <c r="C36" s="80" t="s">
        <v>10</v>
      </c>
      <c r="D36" s="53"/>
      <c r="E36" s="52"/>
      <c r="F36" s="54" t="s">
        <v>84</v>
      </c>
      <c r="G36" s="82" t="s">
        <v>19</v>
      </c>
      <c r="H36" s="48">
        <v>1</v>
      </c>
      <c r="I36" s="55"/>
      <c r="J36" s="55">
        <f aca="true" t="shared" si="2" ref="J36:J46">I36*H36</f>
        <v>0</v>
      </c>
    </row>
    <row r="37" spans="1:10" s="50" customFormat="1" ht="26.25" customHeight="1">
      <c r="A37" s="41">
        <v>33</v>
      </c>
      <c r="B37" s="44"/>
      <c r="C37" s="80" t="s">
        <v>10</v>
      </c>
      <c r="D37" s="53"/>
      <c r="E37" s="52"/>
      <c r="F37" s="54" t="s">
        <v>97</v>
      </c>
      <c r="G37" s="82" t="s">
        <v>19</v>
      </c>
      <c r="H37" s="48">
        <v>1</v>
      </c>
      <c r="I37" s="55"/>
      <c r="J37" s="55">
        <f t="shared" si="2"/>
        <v>0</v>
      </c>
    </row>
    <row r="38" spans="1:10" s="50" customFormat="1" ht="26.25" customHeight="1">
      <c r="A38" s="41">
        <v>34</v>
      </c>
      <c r="B38" s="44"/>
      <c r="C38" s="80" t="s">
        <v>10</v>
      </c>
      <c r="D38" s="53"/>
      <c r="E38" s="52"/>
      <c r="F38" s="54" t="s">
        <v>86</v>
      </c>
      <c r="G38" s="82" t="s">
        <v>19</v>
      </c>
      <c r="H38" s="48">
        <v>1</v>
      </c>
      <c r="I38" s="55"/>
      <c r="J38" s="55">
        <f t="shared" si="2"/>
        <v>0</v>
      </c>
    </row>
    <row r="39" spans="1:10" s="50" customFormat="1" ht="34.5" customHeight="1">
      <c r="A39" s="41">
        <v>35</v>
      </c>
      <c r="B39" s="44"/>
      <c r="C39" s="80" t="s">
        <v>10</v>
      </c>
      <c r="D39" s="83"/>
      <c r="E39" s="83"/>
      <c r="F39" s="52" t="s">
        <v>87</v>
      </c>
      <c r="G39" s="82" t="s">
        <v>19</v>
      </c>
      <c r="H39" s="82">
        <v>1</v>
      </c>
      <c r="I39" s="79"/>
      <c r="J39" s="55">
        <f t="shared" si="2"/>
        <v>0</v>
      </c>
    </row>
    <row r="40" spans="1:10" s="50" customFormat="1" ht="26.25" customHeight="1">
      <c r="A40" s="41">
        <v>36</v>
      </c>
      <c r="B40" s="44"/>
      <c r="C40" s="80" t="s">
        <v>10</v>
      </c>
      <c r="D40" s="53"/>
      <c r="E40" s="52"/>
      <c r="F40" s="54" t="s">
        <v>98</v>
      </c>
      <c r="G40" s="82" t="s">
        <v>19</v>
      </c>
      <c r="H40" s="48">
        <v>1</v>
      </c>
      <c r="I40" s="55"/>
      <c r="J40" s="55">
        <f t="shared" si="2"/>
        <v>0</v>
      </c>
    </row>
    <row r="41" spans="1:10" s="50" customFormat="1" ht="26.25" customHeight="1">
      <c r="A41" s="41">
        <v>37</v>
      </c>
      <c r="B41" s="44"/>
      <c r="C41" s="80" t="s">
        <v>10</v>
      </c>
      <c r="D41" s="53"/>
      <c r="E41" s="52"/>
      <c r="F41" s="54" t="s">
        <v>88</v>
      </c>
      <c r="G41" s="82" t="s">
        <v>19</v>
      </c>
      <c r="H41" s="48">
        <v>1</v>
      </c>
      <c r="I41" s="55"/>
      <c r="J41" s="55">
        <f t="shared" si="2"/>
        <v>0</v>
      </c>
    </row>
    <row r="42" spans="1:10" s="50" customFormat="1" ht="26.25" customHeight="1">
      <c r="A42" s="41">
        <v>38</v>
      </c>
      <c r="B42" s="44"/>
      <c r="C42" s="80" t="s">
        <v>89</v>
      </c>
      <c r="D42" s="53"/>
      <c r="E42" s="52"/>
      <c r="F42" s="54" t="s">
        <v>99</v>
      </c>
      <c r="G42" s="82" t="s">
        <v>90</v>
      </c>
      <c r="H42" s="48">
        <v>5</v>
      </c>
      <c r="I42" s="55"/>
      <c r="J42" s="55">
        <f t="shared" si="2"/>
        <v>0</v>
      </c>
    </row>
    <row r="43" spans="1:10" s="50" customFormat="1" ht="26.25" customHeight="1">
      <c r="A43" s="41">
        <v>39</v>
      </c>
      <c r="B43" s="44"/>
      <c r="C43" s="80" t="s">
        <v>10</v>
      </c>
      <c r="D43" s="53"/>
      <c r="E43" s="52"/>
      <c r="F43" s="54" t="s">
        <v>91</v>
      </c>
      <c r="G43" s="82" t="s">
        <v>90</v>
      </c>
      <c r="H43" s="48">
        <v>2</v>
      </c>
      <c r="I43" s="55"/>
      <c r="J43" s="55">
        <f t="shared" si="2"/>
        <v>0</v>
      </c>
    </row>
    <row r="44" spans="1:10" s="50" customFormat="1" ht="26.25" customHeight="1">
      <c r="A44" s="41">
        <v>40</v>
      </c>
      <c r="B44" s="44"/>
      <c r="C44" s="80" t="s">
        <v>92</v>
      </c>
      <c r="D44" s="53"/>
      <c r="E44" s="52"/>
      <c r="F44" s="54" t="s">
        <v>93</v>
      </c>
      <c r="G44" s="82" t="s">
        <v>19</v>
      </c>
      <c r="H44" s="48">
        <v>1</v>
      </c>
      <c r="I44" s="55"/>
      <c r="J44" s="55">
        <f t="shared" si="2"/>
        <v>0</v>
      </c>
    </row>
    <row r="45" spans="1:10" s="50" customFormat="1" ht="48.75" customHeight="1">
      <c r="A45" s="41">
        <v>41</v>
      </c>
      <c r="B45" s="44"/>
      <c r="C45" s="52" t="s">
        <v>92</v>
      </c>
      <c r="D45" s="52"/>
      <c r="E45" s="52"/>
      <c r="F45" s="52" t="s">
        <v>94</v>
      </c>
      <c r="G45" s="82" t="s">
        <v>19</v>
      </c>
      <c r="H45" s="48">
        <v>1</v>
      </c>
      <c r="I45" s="81"/>
      <c r="J45" s="81">
        <f t="shared" si="2"/>
        <v>0</v>
      </c>
    </row>
    <row r="46" spans="1:10" s="50" customFormat="1" ht="26.25" customHeight="1">
      <c r="A46" s="41">
        <v>42</v>
      </c>
      <c r="B46" s="44"/>
      <c r="C46" s="80" t="s">
        <v>95</v>
      </c>
      <c r="D46" s="53"/>
      <c r="E46" s="52"/>
      <c r="F46" s="54" t="s">
        <v>96</v>
      </c>
      <c r="G46" s="82" t="s">
        <v>19</v>
      </c>
      <c r="H46" s="48">
        <v>1</v>
      </c>
      <c r="I46" s="55"/>
      <c r="J46" s="55">
        <f t="shared" si="2"/>
        <v>0</v>
      </c>
    </row>
    <row r="47" spans="1:10" s="17" customFormat="1" ht="13.5" thickBot="1">
      <c r="A47" s="24"/>
      <c r="B47" s="24"/>
      <c r="C47" s="24"/>
      <c r="D47" s="24"/>
      <c r="E47" s="25"/>
      <c r="F47" s="24"/>
      <c r="G47" s="26"/>
      <c r="H47" s="26"/>
      <c r="I47" s="24"/>
      <c r="J47" s="24"/>
    </row>
    <row r="48" spans="1:10" s="32" customFormat="1" ht="23.25" customHeight="1">
      <c r="A48" s="63"/>
      <c r="B48" s="63"/>
      <c r="C48" s="64" t="s">
        <v>11</v>
      </c>
      <c r="D48" s="63"/>
      <c r="E48" s="65"/>
      <c r="F48" s="63"/>
      <c r="G48" s="66"/>
      <c r="H48" s="66"/>
      <c r="I48" s="63"/>
      <c r="J48" s="67">
        <f>J35+J27+J24+J16+J13+J10+J5</f>
        <v>0</v>
      </c>
    </row>
    <row r="51" ht="12.75" collapsed="1"/>
    <row r="60" ht="12.75" collapsed="1"/>
    <row r="64" ht="24.95" customHeight="1"/>
    <row r="65" ht="24.95" customHeight="1"/>
    <row r="66" ht="24.95" customHeight="1"/>
    <row r="67" ht="24.95" customHeight="1"/>
    <row r="68" ht="24.95" customHeight="1"/>
    <row r="69" ht="24.95" customHeight="1"/>
    <row r="70" ht="24.95" customHeight="1"/>
    <row r="71" ht="24.95" customHeight="1"/>
    <row r="72" ht="24.95" customHeight="1"/>
    <row r="73" ht="24.95" customHeight="1"/>
    <row r="74" ht="24.95" customHeight="1"/>
    <row r="75" ht="24.95" customHeight="1"/>
    <row r="76" ht="24.95" customHeight="1"/>
    <row r="77" ht="24.95" customHeight="1"/>
    <row r="78" ht="24.95" customHeight="1"/>
    <row r="79" ht="24.95" customHeight="1"/>
    <row r="80" ht="15" customHeight="1"/>
    <row r="81" ht="24.95" customHeight="1"/>
    <row r="82" ht="18" customHeight="1"/>
    <row r="83" ht="24.95" customHeight="1"/>
    <row r="84" ht="24.95" customHeight="1"/>
  </sheetData>
  <sheetProtection selectLockedCells="1" selectUnlockedCells="1"/>
  <autoFilter ref="A2:J84"/>
  <hyperlinks>
    <hyperlink ref="E53" r:id="rId1" display="DXP 44 HD 4K"/>
    <hyperlink ref="E55" r:id="rId2" display="DTP HDMI 4K 230 Tx"/>
    <hyperlink ref="E56" r:id="rId3" display="DTP HDMI 4K 230 Rx"/>
  </hyperlinks>
  <printOptions/>
  <pageMargins left="0.7480314960629921" right="0.7480314960629921" top="0.984251968503937" bottom="0.984251968503937" header="0.5118110236220472" footer="0.5118110236220472"/>
  <pageSetup fitToHeight="9" fitToWidth="1" horizontalDpi="600" verticalDpi="600" orientation="landscape" paperSize="9" scale="63" r:id="rId4"/>
  <headerFooter alignWithMargins="0">
    <oddFooter>&amp;C&amp;P/&amp;N</oddFooter>
  </headerFooter>
  <rowBreaks count="1" manualBreakCount="1">
    <brk id="7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Below="0"/>
    <pageSetUpPr fitToPage="1"/>
  </sheetPr>
  <dimension ref="A1:J45"/>
  <sheetViews>
    <sheetView view="pageBreakPreview" zoomScale="85" zoomScaleSheetLayoutView="85" workbookViewId="0" topLeftCell="A1">
      <pane ySplit="4" topLeftCell="A5" activePane="bottomLeft" state="frozen"/>
      <selection pane="bottomLeft" activeCell="C8" sqref="C8"/>
    </sheetView>
  </sheetViews>
  <sheetFormatPr defaultColWidth="9.125" defaultRowHeight="12.75"/>
  <cols>
    <col min="1" max="1" width="8.625" style="19" customWidth="1"/>
    <col min="2" max="2" width="5.25390625" style="19" hidden="1" customWidth="1"/>
    <col min="3" max="3" width="17.375" style="19" customWidth="1"/>
    <col min="4" max="4" width="17.00390625" style="19" customWidth="1"/>
    <col min="5" max="5" width="16.125" style="20" customWidth="1"/>
    <col min="6" max="6" width="96.25390625" style="19" customWidth="1"/>
    <col min="7" max="7" width="8.00390625" style="21" customWidth="1"/>
    <col min="8" max="8" width="6.75390625" style="21" customWidth="1"/>
    <col min="9" max="9" width="18.25390625" style="19" customWidth="1"/>
    <col min="10" max="10" width="20.75390625" style="19" customWidth="1"/>
    <col min="11" max="16384" width="9.125" style="19" customWidth="1"/>
  </cols>
  <sheetData>
    <row r="1" spans="3:10" s="27" customFormat="1" ht="13.5" customHeight="1">
      <c r="C1" s="28"/>
      <c r="D1" s="28"/>
      <c r="E1" s="28"/>
      <c r="F1" s="28"/>
      <c r="G1" s="28"/>
      <c r="H1" s="28"/>
      <c r="I1" s="28"/>
      <c r="J1" s="28"/>
    </row>
    <row r="2" spans="1:10" s="32" customFormat="1" ht="57.75" customHeight="1">
      <c r="A2" s="29" t="s">
        <v>0</v>
      </c>
      <c r="B2" s="29" t="s">
        <v>15</v>
      </c>
      <c r="C2" s="29" t="s">
        <v>5</v>
      </c>
      <c r="D2" s="30" t="s">
        <v>13</v>
      </c>
      <c r="E2" s="30" t="s">
        <v>16</v>
      </c>
      <c r="F2" s="30" t="s">
        <v>18</v>
      </c>
      <c r="G2" s="31" t="s">
        <v>17</v>
      </c>
      <c r="H2" s="31" t="s">
        <v>12</v>
      </c>
      <c r="I2" s="30" t="s">
        <v>2</v>
      </c>
      <c r="J2" s="30" t="s">
        <v>14</v>
      </c>
    </row>
    <row r="3" spans="1:10" s="32" customFormat="1" ht="18" customHeight="1">
      <c r="A3" s="33"/>
      <c r="B3" s="34"/>
      <c r="C3" s="35" t="s">
        <v>101</v>
      </c>
      <c r="D3" s="34"/>
      <c r="E3" s="34"/>
      <c r="F3" s="34"/>
      <c r="G3" s="34"/>
      <c r="H3" s="34"/>
      <c r="I3" s="34"/>
      <c r="J3" s="36"/>
    </row>
    <row r="4" spans="1:10" s="32" customFormat="1" ht="18" customHeight="1">
      <c r="A4" s="37"/>
      <c r="B4" s="38"/>
      <c r="C4" s="39"/>
      <c r="D4" s="38"/>
      <c r="E4" s="38"/>
      <c r="F4" s="38"/>
      <c r="G4" s="38"/>
      <c r="H4" s="38"/>
      <c r="I4" s="38"/>
      <c r="J4" s="40"/>
    </row>
    <row r="5" spans="1:10" s="32" customFormat="1" ht="18" customHeight="1">
      <c r="A5" s="41">
        <v>1</v>
      </c>
      <c r="B5" s="42"/>
      <c r="C5" s="43" t="s">
        <v>69</v>
      </c>
      <c r="D5" s="42"/>
      <c r="E5" s="42"/>
      <c r="F5" s="42"/>
      <c r="G5" s="42"/>
      <c r="H5" s="42"/>
      <c r="I5" s="42"/>
      <c r="J5" s="51">
        <f>SUM(J6:J6)</f>
        <v>0</v>
      </c>
    </row>
    <row r="6" spans="1:10" s="50" customFormat="1" ht="62.25" customHeight="1">
      <c r="A6" s="41">
        <v>5</v>
      </c>
      <c r="B6" s="44"/>
      <c r="C6" s="46" t="s">
        <v>72</v>
      </c>
      <c r="D6" s="47"/>
      <c r="E6" s="47"/>
      <c r="F6" s="45" t="s">
        <v>73</v>
      </c>
      <c r="G6" s="48" t="s">
        <v>6</v>
      </c>
      <c r="H6" s="48">
        <v>1</v>
      </c>
      <c r="I6" s="49"/>
      <c r="J6" s="49">
        <f>I6*H6</f>
        <v>0</v>
      </c>
    </row>
    <row r="7" spans="1:10" s="32" customFormat="1" ht="18" customHeight="1">
      <c r="A7" s="41">
        <v>6</v>
      </c>
      <c r="B7" s="42"/>
      <c r="C7" s="43" t="s">
        <v>70</v>
      </c>
      <c r="D7" s="42"/>
      <c r="E7" s="42"/>
      <c r="F7" s="42"/>
      <c r="G7" s="42"/>
      <c r="H7" s="42"/>
      <c r="I7" s="42"/>
      <c r="J7" s="51">
        <f>SUM(J8:J9)</f>
        <v>0</v>
      </c>
    </row>
    <row r="8" spans="1:10" s="50" customFormat="1" ht="46.5" customHeight="1">
      <c r="A8" s="41">
        <v>7</v>
      </c>
      <c r="B8" s="44"/>
      <c r="C8" s="46" t="s">
        <v>66</v>
      </c>
      <c r="D8" s="47"/>
      <c r="E8" s="47"/>
      <c r="F8" s="45" t="s">
        <v>67</v>
      </c>
      <c r="G8" s="48" t="s">
        <v>6</v>
      </c>
      <c r="H8" s="48">
        <v>1</v>
      </c>
      <c r="I8" s="49"/>
      <c r="J8" s="49">
        <f>I8*H8</f>
        <v>0</v>
      </c>
    </row>
    <row r="9" spans="1:10" s="50" customFormat="1" ht="26.25" customHeight="1">
      <c r="A9" s="41">
        <v>8</v>
      </c>
      <c r="B9" s="44"/>
      <c r="C9" s="52" t="s">
        <v>20</v>
      </c>
      <c r="D9" s="53"/>
      <c r="E9" s="52"/>
      <c r="F9" s="54" t="s">
        <v>68</v>
      </c>
      <c r="G9" s="48" t="s">
        <v>19</v>
      </c>
      <c r="H9" s="48">
        <v>1</v>
      </c>
      <c r="I9" s="55"/>
      <c r="J9" s="55">
        <f>I9*H9</f>
        <v>0</v>
      </c>
    </row>
    <row r="10" spans="1:10" s="32" customFormat="1" ht="18" customHeight="1">
      <c r="A10" s="41">
        <v>9</v>
      </c>
      <c r="B10" s="42"/>
      <c r="C10" s="43" t="s">
        <v>71</v>
      </c>
      <c r="D10" s="42"/>
      <c r="E10" s="42"/>
      <c r="F10" s="42"/>
      <c r="G10" s="42"/>
      <c r="H10" s="42"/>
      <c r="I10" s="42"/>
      <c r="J10" s="51">
        <f>SUM(J11:J12)</f>
        <v>0</v>
      </c>
    </row>
    <row r="11" spans="1:10" s="50" customFormat="1" ht="62.25" customHeight="1">
      <c r="A11" s="41">
        <v>10</v>
      </c>
      <c r="B11" s="44"/>
      <c r="C11" s="52" t="s">
        <v>37</v>
      </c>
      <c r="D11" s="53"/>
      <c r="E11" s="52"/>
      <c r="F11" s="54" t="s">
        <v>74</v>
      </c>
      <c r="G11" s="48" t="s">
        <v>6</v>
      </c>
      <c r="H11" s="48">
        <v>1</v>
      </c>
      <c r="I11" s="55"/>
      <c r="J11" s="55">
        <f>I11*H11</f>
        <v>0</v>
      </c>
    </row>
    <row r="12" spans="1:10" s="50" customFormat="1" ht="83.25" customHeight="1">
      <c r="A12" s="41">
        <v>11</v>
      </c>
      <c r="B12" s="44"/>
      <c r="C12" s="52" t="s">
        <v>75</v>
      </c>
      <c r="D12" s="53"/>
      <c r="E12" s="52"/>
      <c r="F12" s="54" t="s">
        <v>76</v>
      </c>
      <c r="G12" s="48" t="s">
        <v>6</v>
      </c>
      <c r="H12" s="48">
        <v>1</v>
      </c>
      <c r="I12" s="55"/>
      <c r="J12" s="55">
        <f>I12*H12</f>
        <v>0</v>
      </c>
    </row>
    <row r="13" spans="1:10" s="32" customFormat="1" ht="18" customHeight="1">
      <c r="A13" s="41">
        <v>12</v>
      </c>
      <c r="B13" s="42"/>
      <c r="C13" s="43" t="s">
        <v>77</v>
      </c>
      <c r="D13" s="42"/>
      <c r="E13" s="42"/>
      <c r="F13" s="42"/>
      <c r="G13" s="42"/>
      <c r="H13" s="42"/>
      <c r="I13" s="42"/>
      <c r="J13" s="51">
        <f>SUM(J14:J20)</f>
        <v>0</v>
      </c>
    </row>
    <row r="14" spans="1:10" s="50" customFormat="1" ht="26.25" customHeight="1">
      <c r="A14" s="41">
        <v>13</v>
      </c>
      <c r="B14" s="44"/>
      <c r="C14" s="52" t="s">
        <v>53</v>
      </c>
      <c r="D14" s="53"/>
      <c r="E14" s="52"/>
      <c r="F14" s="54" t="s">
        <v>78</v>
      </c>
      <c r="G14" s="48" t="s">
        <v>6</v>
      </c>
      <c r="H14" s="48">
        <v>1</v>
      </c>
      <c r="I14" s="55"/>
      <c r="J14" s="55">
        <f aca="true" t="shared" si="0" ref="J14:J20">I14*H14</f>
        <v>0</v>
      </c>
    </row>
    <row r="15" spans="1:10" s="50" customFormat="1" ht="26.25" customHeight="1">
      <c r="A15" s="41">
        <v>14</v>
      </c>
      <c r="B15" s="44"/>
      <c r="C15" s="52" t="s">
        <v>26</v>
      </c>
      <c r="D15" s="53"/>
      <c r="E15" s="52"/>
      <c r="F15" s="54" t="s">
        <v>32</v>
      </c>
      <c r="G15" s="48" t="s">
        <v>6</v>
      </c>
      <c r="H15" s="48">
        <v>1</v>
      </c>
      <c r="I15" s="55"/>
      <c r="J15" s="55">
        <f t="shared" si="0"/>
        <v>0</v>
      </c>
    </row>
    <row r="16" spans="1:10" s="50" customFormat="1" ht="26.25" customHeight="1">
      <c r="A16" s="41">
        <v>15</v>
      </c>
      <c r="B16" s="44"/>
      <c r="C16" s="52" t="s">
        <v>29</v>
      </c>
      <c r="D16" s="53"/>
      <c r="E16" s="52"/>
      <c r="F16" s="54" t="s">
        <v>27</v>
      </c>
      <c r="G16" s="48" t="s">
        <v>6</v>
      </c>
      <c r="H16" s="48">
        <v>2</v>
      </c>
      <c r="I16" s="55"/>
      <c r="J16" s="55">
        <f t="shared" si="0"/>
        <v>0</v>
      </c>
    </row>
    <row r="17" spans="1:10" s="50" customFormat="1" ht="59.25" customHeight="1">
      <c r="A17" s="41">
        <v>16</v>
      </c>
      <c r="B17" s="44"/>
      <c r="C17" s="46" t="s">
        <v>42</v>
      </c>
      <c r="D17" s="47"/>
      <c r="E17" s="47"/>
      <c r="F17" s="45" t="s">
        <v>43</v>
      </c>
      <c r="G17" s="48" t="s">
        <v>6</v>
      </c>
      <c r="H17" s="48">
        <v>1</v>
      </c>
      <c r="I17" s="49"/>
      <c r="J17" s="49">
        <f t="shared" si="0"/>
        <v>0</v>
      </c>
    </row>
    <row r="18" spans="1:10" s="50" customFormat="1" ht="49.5" customHeight="1">
      <c r="A18" s="41">
        <v>17</v>
      </c>
      <c r="B18" s="44"/>
      <c r="C18" s="46" t="s">
        <v>21</v>
      </c>
      <c r="D18" s="47"/>
      <c r="E18" s="47"/>
      <c r="F18" s="45" t="s">
        <v>45</v>
      </c>
      <c r="G18" s="48" t="s">
        <v>6</v>
      </c>
      <c r="H18" s="48">
        <v>1</v>
      </c>
      <c r="I18" s="49"/>
      <c r="J18" s="49">
        <f t="shared" si="0"/>
        <v>0</v>
      </c>
    </row>
    <row r="19" spans="1:10" s="50" customFormat="1" ht="49.5" customHeight="1">
      <c r="A19" s="41">
        <v>18</v>
      </c>
      <c r="B19" s="44"/>
      <c r="C19" s="46" t="s">
        <v>28</v>
      </c>
      <c r="D19" s="47"/>
      <c r="E19" s="47"/>
      <c r="F19" s="45" t="s">
        <v>44</v>
      </c>
      <c r="G19" s="48" t="s">
        <v>6</v>
      </c>
      <c r="H19" s="48">
        <v>1</v>
      </c>
      <c r="I19" s="49"/>
      <c r="J19" s="49">
        <f t="shared" si="0"/>
        <v>0</v>
      </c>
    </row>
    <row r="20" spans="1:10" s="50" customFormat="1" ht="49.5" customHeight="1">
      <c r="A20" s="41">
        <v>19</v>
      </c>
      <c r="B20" s="44"/>
      <c r="C20" s="46" t="s">
        <v>46</v>
      </c>
      <c r="D20" s="47"/>
      <c r="E20" s="47"/>
      <c r="F20" s="45" t="s">
        <v>60</v>
      </c>
      <c r="G20" s="48" t="s">
        <v>6</v>
      </c>
      <c r="H20" s="48">
        <v>1</v>
      </c>
      <c r="I20" s="49"/>
      <c r="J20" s="49">
        <f t="shared" si="0"/>
        <v>0</v>
      </c>
    </row>
    <row r="21" spans="1:10" s="32" customFormat="1" ht="18" customHeight="1">
      <c r="A21" s="41">
        <v>20</v>
      </c>
      <c r="B21" s="42"/>
      <c r="C21" s="43" t="s">
        <v>79</v>
      </c>
      <c r="D21" s="42"/>
      <c r="E21" s="42"/>
      <c r="F21" s="42"/>
      <c r="G21" s="42"/>
      <c r="H21" s="42"/>
      <c r="I21" s="42"/>
      <c r="J21" s="51">
        <f>SUM(J22:J23)</f>
        <v>0</v>
      </c>
    </row>
    <row r="22" spans="1:10" s="50" customFormat="1" ht="63.75" customHeight="1">
      <c r="A22" s="41">
        <v>21</v>
      </c>
      <c r="B22" s="44"/>
      <c r="C22" s="52" t="s">
        <v>51</v>
      </c>
      <c r="D22" s="53"/>
      <c r="E22" s="52"/>
      <c r="F22" s="54" t="s">
        <v>80</v>
      </c>
      <c r="G22" s="48" t="s">
        <v>6</v>
      </c>
      <c r="H22" s="48">
        <v>1</v>
      </c>
      <c r="I22" s="55"/>
      <c r="J22" s="55">
        <f>I22*H22</f>
        <v>0</v>
      </c>
    </row>
    <row r="23" spans="1:10" s="50" customFormat="1" ht="37.5" customHeight="1">
      <c r="A23" s="41">
        <v>22</v>
      </c>
      <c r="B23" s="44"/>
      <c r="C23" s="46" t="s">
        <v>39</v>
      </c>
      <c r="D23" s="47"/>
      <c r="E23" s="47"/>
      <c r="F23" s="45" t="s">
        <v>52</v>
      </c>
      <c r="G23" s="48" t="s">
        <v>6</v>
      </c>
      <c r="H23" s="48">
        <v>1</v>
      </c>
      <c r="I23" s="49"/>
      <c r="J23" s="49">
        <f>I23*H23</f>
        <v>0</v>
      </c>
    </row>
    <row r="24" spans="1:10" s="32" customFormat="1" ht="18" customHeight="1">
      <c r="A24" s="41">
        <v>23</v>
      </c>
      <c r="B24" s="42"/>
      <c r="C24" s="43" t="s">
        <v>81</v>
      </c>
      <c r="D24" s="42"/>
      <c r="E24" s="42"/>
      <c r="F24" s="42"/>
      <c r="G24" s="42"/>
      <c r="H24" s="42"/>
      <c r="I24" s="42"/>
      <c r="J24" s="51">
        <f>SUM(J25:J31)</f>
        <v>0</v>
      </c>
    </row>
    <row r="25" spans="1:10" s="50" customFormat="1" ht="49.5" customHeight="1">
      <c r="A25" s="41">
        <v>24</v>
      </c>
      <c r="B25" s="44"/>
      <c r="C25" s="46" t="s">
        <v>54</v>
      </c>
      <c r="D25" s="47"/>
      <c r="E25" s="47"/>
      <c r="F25" s="45" t="s">
        <v>55</v>
      </c>
      <c r="G25" s="48" t="s">
        <v>6</v>
      </c>
      <c r="H25" s="48">
        <v>5</v>
      </c>
      <c r="I25" s="49"/>
      <c r="J25" s="49">
        <f aca="true" t="shared" si="1" ref="J25:J31">I25*H25</f>
        <v>0</v>
      </c>
    </row>
    <row r="26" spans="1:10" s="50" customFormat="1" ht="26.25" customHeight="1">
      <c r="A26" s="41">
        <v>25</v>
      </c>
      <c r="B26" s="44"/>
      <c r="C26" s="52" t="s">
        <v>38</v>
      </c>
      <c r="D26" s="53"/>
      <c r="E26" s="52"/>
      <c r="F26" s="54" t="s">
        <v>82</v>
      </c>
      <c r="G26" s="48" t="s">
        <v>6</v>
      </c>
      <c r="H26" s="48">
        <v>3</v>
      </c>
      <c r="I26" s="55"/>
      <c r="J26" s="55">
        <f t="shared" si="1"/>
        <v>0</v>
      </c>
    </row>
    <row r="27" spans="1:10" s="50" customFormat="1" ht="37.5" customHeight="1">
      <c r="A27" s="41">
        <v>26</v>
      </c>
      <c r="B27" s="44"/>
      <c r="C27" s="46" t="s">
        <v>33</v>
      </c>
      <c r="D27" s="47"/>
      <c r="E27" s="47"/>
      <c r="F27" s="45" t="s">
        <v>56</v>
      </c>
      <c r="G27" s="48" t="s">
        <v>6</v>
      </c>
      <c r="H27" s="48">
        <v>5</v>
      </c>
      <c r="I27" s="49"/>
      <c r="J27" s="49">
        <f t="shared" si="1"/>
        <v>0</v>
      </c>
    </row>
    <row r="28" spans="1:10" s="50" customFormat="1" ht="37.5" customHeight="1">
      <c r="A28" s="41">
        <v>27</v>
      </c>
      <c r="B28" s="44"/>
      <c r="C28" s="52" t="s">
        <v>22</v>
      </c>
      <c r="D28" s="53"/>
      <c r="E28" s="52"/>
      <c r="F28" s="54" t="s">
        <v>23</v>
      </c>
      <c r="G28" s="48" t="s">
        <v>9</v>
      </c>
      <c r="H28" s="48">
        <v>60</v>
      </c>
      <c r="I28" s="55"/>
      <c r="J28" s="55">
        <f t="shared" si="1"/>
        <v>0</v>
      </c>
    </row>
    <row r="29" spans="1:10" s="50" customFormat="1" ht="26.25" customHeight="1">
      <c r="A29" s="41">
        <v>28</v>
      </c>
      <c r="B29" s="44"/>
      <c r="C29" s="52" t="s">
        <v>25</v>
      </c>
      <c r="D29" s="53"/>
      <c r="E29" s="52"/>
      <c r="F29" s="54" t="s">
        <v>147</v>
      </c>
      <c r="G29" s="48" t="s">
        <v>9</v>
      </c>
      <c r="H29" s="48">
        <v>20</v>
      </c>
      <c r="I29" s="55"/>
      <c r="J29" s="55">
        <f t="shared" si="1"/>
        <v>0</v>
      </c>
    </row>
    <row r="30" spans="1:10" s="50" customFormat="1" ht="26.25" customHeight="1">
      <c r="A30" s="41">
        <v>29</v>
      </c>
      <c r="B30" s="44"/>
      <c r="C30" s="52" t="s">
        <v>24</v>
      </c>
      <c r="D30" s="53"/>
      <c r="E30" s="52"/>
      <c r="F30" s="54" t="s">
        <v>58</v>
      </c>
      <c r="G30" s="48" t="s">
        <v>19</v>
      </c>
      <c r="H30" s="48">
        <v>1</v>
      </c>
      <c r="I30" s="55"/>
      <c r="J30" s="55">
        <f t="shared" si="1"/>
        <v>0</v>
      </c>
    </row>
    <row r="31" spans="1:10" s="50" customFormat="1" ht="26.25" customHeight="1">
      <c r="A31" s="41">
        <v>30</v>
      </c>
      <c r="B31" s="44"/>
      <c r="C31" s="52" t="s">
        <v>20</v>
      </c>
      <c r="D31" s="53"/>
      <c r="E31" s="52"/>
      <c r="F31" s="54" t="s">
        <v>57</v>
      </c>
      <c r="G31" s="48" t="s">
        <v>19</v>
      </c>
      <c r="H31" s="48">
        <v>1</v>
      </c>
      <c r="I31" s="55"/>
      <c r="J31" s="55">
        <f t="shared" si="1"/>
        <v>0</v>
      </c>
    </row>
    <row r="32" spans="1:10" s="32" customFormat="1" ht="18" customHeight="1">
      <c r="A32" s="41">
        <v>31</v>
      </c>
      <c r="B32" s="42"/>
      <c r="C32" s="43" t="s">
        <v>83</v>
      </c>
      <c r="D32" s="42"/>
      <c r="E32" s="42"/>
      <c r="F32" s="42"/>
      <c r="G32" s="42"/>
      <c r="H32" s="42"/>
      <c r="I32" s="42"/>
      <c r="J32" s="51">
        <f>SUM(J33:J43)</f>
        <v>0</v>
      </c>
    </row>
    <row r="33" spans="1:10" s="50" customFormat="1" ht="26.25" customHeight="1">
      <c r="A33" s="41">
        <v>32</v>
      </c>
      <c r="B33" s="44"/>
      <c r="C33" s="80" t="s">
        <v>10</v>
      </c>
      <c r="D33" s="53"/>
      <c r="E33" s="52"/>
      <c r="F33" s="54" t="s">
        <v>84</v>
      </c>
      <c r="G33" s="82" t="s">
        <v>19</v>
      </c>
      <c r="H33" s="48">
        <v>1</v>
      </c>
      <c r="I33" s="55"/>
      <c r="J33" s="55">
        <f aca="true" t="shared" si="2" ref="J33:J43">I33*H33</f>
        <v>0</v>
      </c>
    </row>
    <row r="34" spans="1:10" s="50" customFormat="1" ht="26.25" customHeight="1">
      <c r="A34" s="41">
        <v>33</v>
      </c>
      <c r="B34" s="44"/>
      <c r="C34" s="80" t="s">
        <v>10</v>
      </c>
      <c r="D34" s="53"/>
      <c r="E34" s="52"/>
      <c r="F34" s="54" t="s">
        <v>97</v>
      </c>
      <c r="G34" s="82" t="s">
        <v>19</v>
      </c>
      <c r="H34" s="48">
        <v>1</v>
      </c>
      <c r="I34" s="55"/>
      <c r="J34" s="55">
        <f t="shared" si="2"/>
        <v>0</v>
      </c>
    </row>
    <row r="35" spans="1:10" s="50" customFormat="1" ht="26.25" customHeight="1">
      <c r="A35" s="41">
        <v>34</v>
      </c>
      <c r="B35" s="44"/>
      <c r="C35" s="80" t="s">
        <v>10</v>
      </c>
      <c r="D35" s="53"/>
      <c r="E35" s="52"/>
      <c r="F35" s="54" t="s">
        <v>86</v>
      </c>
      <c r="G35" s="82" t="s">
        <v>19</v>
      </c>
      <c r="H35" s="48">
        <v>1</v>
      </c>
      <c r="I35" s="55"/>
      <c r="J35" s="55">
        <f t="shared" si="2"/>
        <v>0</v>
      </c>
    </row>
    <row r="36" spans="1:10" s="50" customFormat="1" ht="34.5" customHeight="1">
      <c r="A36" s="41">
        <v>35</v>
      </c>
      <c r="B36" s="44"/>
      <c r="C36" s="80" t="s">
        <v>10</v>
      </c>
      <c r="D36" s="83"/>
      <c r="E36" s="83"/>
      <c r="F36" s="52" t="s">
        <v>87</v>
      </c>
      <c r="G36" s="82" t="s">
        <v>19</v>
      </c>
      <c r="H36" s="82">
        <v>1</v>
      </c>
      <c r="I36" s="79"/>
      <c r="J36" s="55">
        <f t="shared" si="2"/>
        <v>0</v>
      </c>
    </row>
    <row r="37" spans="1:10" s="50" customFormat="1" ht="26.25" customHeight="1">
      <c r="A37" s="41">
        <v>36</v>
      </c>
      <c r="B37" s="44"/>
      <c r="C37" s="80" t="s">
        <v>10</v>
      </c>
      <c r="D37" s="53"/>
      <c r="E37" s="52"/>
      <c r="F37" s="54" t="s">
        <v>98</v>
      </c>
      <c r="G37" s="82" t="s">
        <v>19</v>
      </c>
      <c r="H37" s="48">
        <v>1</v>
      </c>
      <c r="I37" s="55"/>
      <c r="J37" s="55">
        <f t="shared" si="2"/>
        <v>0</v>
      </c>
    </row>
    <row r="38" spans="1:10" s="50" customFormat="1" ht="26.25" customHeight="1">
      <c r="A38" s="41">
        <v>37</v>
      </c>
      <c r="B38" s="44"/>
      <c r="C38" s="80" t="s">
        <v>10</v>
      </c>
      <c r="D38" s="53"/>
      <c r="E38" s="52"/>
      <c r="F38" s="54" t="s">
        <v>88</v>
      </c>
      <c r="G38" s="82" t="s">
        <v>19</v>
      </c>
      <c r="H38" s="48">
        <v>1</v>
      </c>
      <c r="I38" s="55"/>
      <c r="J38" s="55">
        <f t="shared" si="2"/>
        <v>0</v>
      </c>
    </row>
    <row r="39" spans="1:10" s="50" customFormat="1" ht="26.25" customHeight="1">
      <c r="A39" s="41">
        <v>38</v>
      </c>
      <c r="B39" s="44"/>
      <c r="C39" s="80" t="s">
        <v>89</v>
      </c>
      <c r="D39" s="53"/>
      <c r="E39" s="52"/>
      <c r="F39" s="54" t="s">
        <v>99</v>
      </c>
      <c r="G39" s="82" t="s">
        <v>90</v>
      </c>
      <c r="H39" s="48">
        <v>5</v>
      </c>
      <c r="I39" s="55"/>
      <c r="J39" s="55">
        <f t="shared" si="2"/>
        <v>0</v>
      </c>
    </row>
    <row r="40" spans="1:10" s="50" customFormat="1" ht="26.25" customHeight="1">
      <c r="A40" s="41">
        <v>39</v>
      </c>
      <c r="B40" s="44"/>
      <c r="C40" s="80" t="s">
        <v>10</v>
      </c>
      <c r="D40" s="53"/>
      <c r="E40" s="52"/>
      <c r="F40" s="54" t="s">
        <v>91</v>
      </c>
      <c r="G40" s="82" t="s">
        <v>90</v>
      </c>
      <c r="H40" s="48">
        <v>2</v>
      </c>
      <c r="I40" s="55"/>
      <c r="J40" s="55">
        <f t="shared" si="2"/>
        <v>0</v>
      </c>
    </row>
    <row r="41" spans="1:10" s="50" customFormat="1" ht="26.25" customHeight="1">
      <c r="A41" s="41">
        <v>40</v>
      </c>
      <c r="B41" s="44"/>
      <c r="C41" s="80" t="s">
        <v>92</v>
      </c>
      <c r="D41" s="53"/>
      <c r="E41" s="52"/>
      <c r="F41" s="54" t="s">
        <v>93</v>
      </c>
      <c r="G41" s="82" t="s">
        <v>19</v>
      </c>
      <c r="H41" s="48">
        <v>1</v>
      </c>
      <c r="I41" s="55"/>
      <c r="J41" s="55">
        <f t="shared" si="2"/>
        <v>0</v>
      </c>
    </row>
    <row r="42" spans="1:10" s="50" customFormat="1" ht="48.75" customHeight="1">
      <c r="A42" s="41">
        <v>41</v>
      </c>
      <c r="B42" s="44"/>
      <c r="C42" s="52" t="s">
        <v>92</v>
      </c>
      <c r="D42" s="52"/>
      <c r="E42" s="52"/>
      <c r="F42" s="52" t="s">
        <v>94</v>
      </c>
      <c r="G42" s="82" t="s">
        <v>19</v>
      </c>
      <c r="H42" s="48">
        <v>1</v>
      </c>
      <c r="I42" s="81"/>
      <c r="J42" s="81">
        <f t="shared" si="2"/>
        <v>0</v>
      </c>
    </row>
    <row r="43" spans="1:10" s="50" customFormat="1" ht="26.25" customHeight="1">
      <c r="A43" s="41">
        <v>42</v>
      </c>
      <c r="B43" s="44"/>
      <c r="C43" s="80" t="s">
        <v>95</v>
      </c>
      <c r="D43" s="53"/>
      <c r="E43" s="52"/>
      <c r="F43" s="54" t="s">
        <v>96</v>
      </c>
      <c r="G43" s="82" t="s">
        <v>19</v>
      </c>
      <c r="H43" s="48">
        <v>1</v>
      </c>
      <c r="I43" s="55"/>
      <c r="J43" s="55">
        <f t="shared" si="2"/>
        <v>0</v>
      </c>
    </row>
    <row r="44" spans="1:10" s="17" customFormat="1" ht="13.5" thickBot="1">
      <c r="A44" s="24"/>
      <c r="B44" s="24"/>
      <c r="C44" s="24"/>
      <c r="D44" s="24"/>
      <c r="E44" s="25"/>
      <c r="F44" s="24"/>
      <c r="G44" s="26"/>
      <c r="H44" s="26"/>
      <c r="I44" s="24"/>
      <c r="J44" s="24"/>
    </row>
    <row r="45" spans="1:10" s="32" customFormat="1" ht="23.25" customHeight="1">
      <c r="A45" s="63"/>
      <c r="B45" s="63"/>
      <c r="C45" s="64" t="s">
        <v>11</v>
      </c>
      <c r="D45" s="63"/>
      <c r="E45" s="65"/>
      <c r="F45" s="63"/>
      <c r="G45" s="66"/>
      <c r="H45" s="66"/>
      <c r="I45" s="63"/>
      <c r="J45" s="67">
        <f>J32+J24+J21+J13+J10+J7+J5</f>
        <v>0</v>
      </c>
    </row>
    <row r="48" ht="12.75" collapsed="1"/>
    <row r="57" ht="12.75" collapsed="1"/>
    <row r="61" ht="24.95" customHeight="1"/>
    <row r="62" ht="24.95" customHeight="1"/>
    <row r="63" ht="24.95" customHeight="1"/>
    <row r="64" ht="24.95" customHeight="1"/>
    <row r="65" ht="24.95" customHeight="1"/>
    <row r="66" ht="24.95" customHeight="1"/>
    <row r="67" ht="24.95" customHeight="1"/>
    <row r="68" ht="24.95" customHeight="1"/>
    <row r="69" ht="24.95" customHeight="1"/>
    <row r="70" ht="24.95" customHeight="1"/>
    <row r="71" ht="24.95" customHeight="1"/>
    <row r="72" ht="24.95" customHeight="1"/>
    <row r="73" ht="24.95" customHeight="1"/>
    <row r="74" ht="24.95" customHeight="1"/>
    <row r="75" ht="24.95" customHeight="1"/>
    <row r="76" ht="24.95" customHeight="1"/>
    <row r="77" ht="15" customHeight="1"/>
    <row r="78" ht="24.95" customHeight="1"/>
    <row r="79" ht="18" customHeight="1"/>
    <row r="80" ht="24.95" customHeight="1"/>
    <row r="81" ht="24.95" customHeight="1"/>
  </sheetData>
  <sheetProtection selectLockedCells="1" selectUnlockedCells="1"/>
  <autoFilter ref="A2:J81"/>
  <hyperlinks>
    <hyperlink ref="E50" r:id="rId1" display="DXP 44 HD 4K"/>
    <hyperlink ref="E52" r:id="rId2" display="DTP HDMI 4K 230 Tx"/>
    <hyperlink ref="E53" r:id="rId3" display="DTP HDMI 4K 230 Rx"/>
  </hyperlinks>
  <printOptions/>
  <pageMargins left="0.7480314960629921" right="0.7480314960629921" top="0.984251968503937" bottom="0.984251968503937" header="0.5118110236220472" footer="0.5118110236220472"/>
  <pageSetup fitToHeight="9" fitToWidth="1" horizontalDpi="600" verticalDpi="600" orientation="landscape" paperSize="9" scale="63" r:id="rId4"/>
  <headerFooter alignWithMargins="0">
    <oddFooter>&amp;C&amp;P/&amp;N</oddFooter>
  </headerFooter>
  <rowBreaks count="1" manualBreakCount="1">
    <brk id="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pageSetUpPr fitToPage="1"/>
  </sheetPr>
  <dimension ref="A1:J39"/>
  <sheetViews>
    <sheetView view="pageBreakPreview" zoomScale="85" zoomScaleSheetLayoutView="85" workbookViewId="0" topLeftCell="A1">
      <pane ySplit="4" topLeftCell="A32" activePane="bottomLeft" state="frozen"/>
      <selection pane="bottomLeft" activeCell="F9" sqref="F9"/>
    </sheetView>
  </sheetViews>
  <sheetFormatPr defaultColWidth="9.125" defaultRowHeight="12.75"/>
  <cols>
    <col min="1" max="1" width="8.625" style="19" customWidth="1"/>
    <col min="2" max="2" width="5.25390625" style="19" hidden="1" customWidth="1"/>
    <col min="3" max="3" width="17.375" style="19" customWidth="1"/>
    <col min="4" max="4" width="17.00390625" style="19" customWidth="1"/>
    <col min="5" max="5" width="16.125" style="20" customWidth="1"/>
    <col min="6" max="6" width="96.25390625" style="19" customWidth="1"/>
    <col min="7" max="7" width="8.00390625" style="21" customWidth="1"/>
    <col min="8" max="8" width="6.75390625" style="21" customWidth="1"/>
    <col min="9" max="9" width="18.25390625" style="19" customWidth="1"/>
    <col min="10" max="10" width="20.75390625" style="19" customWidth="1"/>
    <col min="11" max="16384" width="9.125" style="19" customWidth="1"/>
  </cols>
  <sheetData>
    <row r="1" spans="3:10" s="27" customFormat="1" ht="13.5" customHeight="1">
      <c r="C1" s="28"/>
      <c r="D1" s="28"/>
      <c r="E1" s="28"/>
      <c r="F1" s="28"/>
      <c r="G1" s="28"/>
      <c r="H1" s="28"/>
      <c r="I1" s="28"/>
      <c r="J1" s="28"/>
    </row>
    <row r="2" spans="1:10" s="32" customFormat="1" ht="57.75" customHeight="1">
      <c r="A2" s="29" t="s">
        <v>0</v>
      </c>
      <c r="B2" s="29" t="s">
        <v>15</v>
      </c>
      <c r="C2" s="29" t="s">
        <v>5</v>
      </c>
      <c r="D2" s="30" t="s">
        <v>13</v>
      </c>
      <c r="E2" s="30" t="s">
        <v>16</v>
      </c>
      <c r="F2" s="30" t="s">
        <v>18</v>
      </c>
      <c r="G2" s="31" t="s">
        <v>17</v>
      </c>
      <c r="H2" s="31" t="s">
        <v>12</v>
      </c>
      <c r="I2" s="30" t="s">
        <v>2</v>
      </c>
      <c r="J2" s="30" t="s">
        <v>14</v>
      </c>
    </row>
    <row r="3" spans="1:10" s="32" customFormat="1" ht="18" customHeight="1">
      <c r="A3" s="71"/>
      <c r="B3" s="72"/>
      <c r="C3" s="73" t="s">
        <v>102</v>
      </c>
      <c r="D3" s="72"/>
      <c r="E3" s="72"/>
      <c r="F3" s="72"/>
      <c r="G3" s="72"/>
      <c r="H3" s="72"/>
      <c r="I3" s="72"/>
      <c r="J3" s="74"/>
    </row>
    <row r="4" spans="1:10" s="32" customFormat="1" ht="18" customHeight="1">
      <c r="A4" s="37"/>
      <c r="B4" s="38"/>
      <c r="C4" s="39"/>
      <c r="D4" s="38"/>
      <c r="E4" s="38"/>
      <c r="F4" s="38"/>
      <c r="G4" s="38"/>
      <c r="H4" s="38"/>
      <c r="I4" s="38"/>
      <c r="J4" s="40"/>
    </row>
    <row r="5" spans="1:10" s="32" customFormat="1" ht="18" customHeight="1">
      <c r="A5" s="41">
        <v>1</v>
      </c>
      <c r="B5" s="42"/>
      <c r="C5" s="43" t="s">
        <v>69</v>
      </c>
      <c r="D5" s="42"/>
      <c r="E5" s="42"/>
      <c r="F5" s="42"/>
      <c r="G5" s="42"/>
      <c r="H5" s="42"/>
      <c r="I5" s="42"/>
      <c r="J5" s="51">
        <f>SUM(J6:J7)</f>
        <v>0</v>
      </c>
    </row>
    <row r="6" spans="1:10" s="50" customFormat="1" ht="49.5" customHeight="1">
      <c r="A6" s="41">
        <v>2</v>
      </c>
      <c r="B6" s="44"/>
      <c r="C6" s="46" t="s">
        <v>103</v>
      </c>
      <c r="D6" s="47"/>
      <c r="E6" s="47"/>
      <c r="F6" s="45" t="s">
        <v>104</v>
      </c>
      <c r="G6" s="48" t="s">
        <v>6</v>
      </c>
      <c r="H6" s="48">
        <v>1</v>
      </c>
      <c r="I6" s="49"/>
      <c r="J6" s="49">
        <f>I6*H6</f>
        <v>0</v>
      </c>
    </row>
    <row r="7" spans="1:10" s="50" customFormat="1" ht="49.5" customHeight="1">
      <c r="A7" s="41">
        <v>4</v>
      </c>
      <c r="B7" s="44"/>
      <c r="C7" s="46" t="s">
        <v>41</v>
      </c>
      <c r="D7" s="47"/>
      <c r="E7" s="47"/>
      <c r="F7" s="45" t="s">
        <v>105</v>
      </c>
      <c r="G7" s="48" t="s">
        <v>6</v>
      </c>
      <c r="H7" s="48">
        <v>1</v>
      </c>
      <c r="I7" s="49"/>
      <c r="J7" s="49">
        <f>I7*H7</f>
        <v>0</v>
      </c>
    </row>
    <row r="8" spans="1:10" s="32" customFormat="1" ht="18" customHeight="1">
      <c r="A8" s="41">
        <v>5</v>
      </c>
      <c r="B8" s="42"/>
      <c r="C8" s="43" t="s">
        <v>106</v>
      </c>
      <c r="D8" s="42"/>
      <c r="E8" s="42"/>
      <c r="F8" s="42"/>
      <c r="G8" s="42"/>
      <c r="H8" s="42"/>
      <c r="I8" s="42"/>
      <c r="J8" s="51">
        <f>SUM(J9:J10)</f>
        <v>0</v>
      </c>
    </row>
    <row r="9" spans="1:10" s="50" customFormat="1" ht="99.75" customHeight="1">
      <c r="A9" s="41">
        <v>6</v>
      </c>
      <c r="B9" s="44"/>
      <c r="C9" s="46" t="s">
        <v>107</v>
      </c>
      <c r="D9" s="47"/>
      <c r="E9" s="47"/>
      <c r="F9" s="45" t="s">
        <v>108</v>
      </c>
      <c r="G9" s="48" t="s">
        <v>6</v>
      </c>
      <c r="H9" s="48">
        <v>1</v>
      </c>
      <c r="I9" s="49"/>
      <c r="J9" s="49">
        <f>H9*I9</f>
        <v>0</v>
      </c>
    </row>
    <row r="10" spans="1:10" s="50" customFormat="1" ht="26.25" customHeight="1">
      <c r="A10" s="41">
        <v>7</v>
      </c>
      <c r="B10" s="44"/>
      <c r="C10" s="52" t="s">
        <v>20</v>
      </c>
      <c r="D10" s="53"/>
      <c r="E10" s="52"/>
      <c r="F10" s="54" t="s">
        <v>109</v>
      </c>
      <c r="G10" s="48" t="s">
        <v>19</v>
      </c>
      <c r="H10" s="48">
        <v>1</v>
      </c>
      <c r="I10" s="55"/>
      <c r="J10" s="55">
        <f>I10*H10</f>
        <v>0</v>
      </c>
    </row>
    <row r="11" spans="1:10" s="32" customFormat="1" ht="18" customHeight="1">
      <c r="A11" s="41">
        <v>8</v>
      </c>
      <c r="B11" s="42"/>
      <c r="C11" s="43" t="s">
        <v>71</v>
      </c>
      <c r="D11" s="42"/>
      <c r="E11" s="42"/>
      <c r="F11" s="42"/>
      <c r="G11" s="42"/>
      <c r="H11" s="42"/>
      <c r="I11" s="42"/>
      <c r="J11" s="51">
        <f>SUM(J12:J13)</f>
        <v>0</v>
      </c>
    </row>
    <row r="12" spans="1:10" s="50" customFormat="1" ht="62.25" customHeight="1">
      <c r="A12" s="41">
        <v>9</v>
      </c>
      <c r="B12" s="44"/>
      <c r="C12" s="52" t="s">
        <v>37</v>
      </c>
      <c r="D12" s="53"/>
      <c r="E12" s="52"/>
      <c r="F12" s="54" t="s">
        <v>110</v>
      </c>
      <c r="G12" s="48" t="s">
        <v>6</v>
      </c>
      <c r="H12" s="48">
        <v>1</v>
      </c>
      <c r="I12" s="55"/>
      <c r="J12" s="55">
        <f>I12*H12</f>
        <v>0</v>
      </c>
    </row>
    <row r="13" spans="1:10" s="50" customFormat="1" ht="50.25" customHeight="1">
      <c r="A13" s="41">
        <v>10</v>
      </c>
      <c r="B13" s="44"/>
      <c r="C13" s="52" t="s">
        <v>37</v>
      </c>
      <c r="D13" s="53"/>
      <c r="E13" s="52"/>
      <c r="F13" s="54" t="s">
        <v>111</v>
      </c>
      <c r="G13" s="48" t="s">
        <v>6</v>
      </c>
      <c r="H13" s="48">
        <v>1</v>
      </c>
      <c r="I13" s="55"/>
      <c r="J13" s="55">
        <f>I13*H13</f>
        <v>0</v>
      </c>
    </row>
    <row r="14" spans="1:10" s="32" customFormat="1" ht="18" customHeight="1">
      <c r="A14" s="41">
        <v>11</v>
      </c>
      <c r="B14" s="42"/>
      <c r="C14" s="43" t="s">
        <v>77</v>
      </c>
      <c r="D14" s="42"/>
      <c r="E14" s="42"/>
      <c r="F14" s="42"/>
      <c r="G14" s="42"/>
      <c r="H14" s="42"/>
      <c r="I14" s="42"/>
      <c r="J14" s="51">
        <f>SUM(J15:J16)</f>
        <v>0</v>
      </c>
    </row>
    <row r="15" spans="1:10" s="50" customFormat="1" ht="49.5" customHeight="1">
      <c r="A15" s="41">
        <v>12</v>
      </c>
      <c r="B15" s="44"/>
      <c r="C15" s="46" t="s">
        <v>21</v>
      </c>
      <c r="D15" s="47"/>
      <c r="E15" s="47"/>
      <c r="F15" s="45" t="s">
        <v>45</v>
      </c>
      <c r="G15" s="48" t="s">
        <v>6</v>
      </c>
      <c r="H15" s="48">
        <v>1</v>
      </c>
      <c r="I15" s="49"/>
      <c r="J15" s="49">
        <f>I15*H15</f>
        <v>0</v>
      </c>
    </row>
    <row r="16" spans="1:10" s="50" customFormat="1" ht="49.5" customHeight="1">
      <c r="A16" s="41">
        <v>13</v>
      </c>
      <c r="B16" s="44"/>
      <c r="C16" s="46" t="s">
        <v>28</v>
      </c>
      <c r="D16" s="47"/>
      <c r="E16" s="47"/>
      <c r="F16" s="45" t="s">
        <v>44</v>
      </c>
      <c r="G16" s="48" t="s">
        <v>6</v>
      </c>
      <c r="H16" s="48">
        <v>1</v>
      </c>
      <c r="I16" s="49"/>
      <c r="J16" s="49">
        <f>I16*H16</f>
        <v>0</v>
      </c>
    </row>
    <row r="17" spans="1:10" s="32" customFormat="1" ht="18" customHeight="1">
      <c r="A17" s="41">
        <v>14</v>
      </c>
      <c r="B17" s="42"/>
      <c r="C17" s="43" t="s">
        <v>79</v>
      </c>
      <c r="D17" s="42"/>
      <c r="E17" s="42"/>
      <c r="F17" s="42"/>
      <c r="G17" s="42"/>
      <c r="H17" s="42"/>
      <c r="I17" s="42"/>
      <c r="J17" s="51">
        <f>SUM(J18:J18)</f>
        <v>0</v>
      </c>
    </row>
    <row r="18" spans="1:10" s="50" customFormat="1" ht="63.75" customHeight="1">
      <c r="A18" s="41">
        <v>15</v>
      </c>
      <c r="B18" s="44"/>
      <c r="C18" s="52" t="s">
        <v>51</v>
      </c>
      <c r="D18" s="53"/>
      <c r="E18" s="52"/>
      <c r="F18" s="54" t="s">
        <v>80</v>
      </c>
      <c r="G18" s="48" t="s">
        <v>6</v>
      </c>
      <c r="H18" s="48">
        <v>1</v>
      </c>
      <c r="I18" s="55"/>
      <c r="J18" s="55">
        <f>I18*H18</f>
        <v>0</v>
      </c>
    </row>
    <row r="19" spans="1:10" s="32" customFormat="1" ht="18" customHeight="1">
      <c r="A19" s="41">
        <v>16</v>
      </c>
      <c r="B19" s="42"/>
      <c r="C19" s="43" t="s">
        <v>81</v>
      </c>
      <c r="D19" s="42"/>
      <c r="E19" s="42"/>
      <c r="F19" s="42"/>
      <c r="G19" s="42"/>
      <c r="H19" s="42"/>
      <c r="I19" s="42"/>
      <c r="J19" s="51">
        <f>SUM(J20:J26)</f>
        <v>0</v>
      </c>
    </row>
    <row r="20" spans="1:10" s="50" customFormat="1" ht="49.5" customHeight="1">
      <c r="A20" s="41">
        <v>17</v>
      </c>
      <c r="B20" s="44"/>
      <c r="C20" s="46" t="s">
        <v>54</v>
      </c>
      <c r="D20" s="47"/>
      <c r="E20" s="47"/>
      <c r="F20" s="45" t="s">
        <v>55</v>
      </c>
      <c r="G20" s="48" t="s">
        <v>6</v>
      </c>
      <c r="H20" s="48">
        <v>3</v>
      </c>
      <c r="I20" s="49"/>
      <c r="J20" s="49">
        <f aca="true" t="shared" si="0" ref="J20:J26">I20*H20</f>
        <v>0</v>
      </c>
    </row>
    <row r="21" spans="1:10" s="50" customFormat="1" ht="26.25" customHeight="1">
      <c r="A21" s="41">
        <v>18</v>
      </c>
      <c r="B21" s="44"/>
      <c r="C21" s="52" t="s">
        <v>112</v>
      </c>
      <c r="D21" s="53"/>
      <c r="E21" s="52"/>
      <c r="F21" s="54" t="s">
        <v>113</v>
      </c>
      <c r="G21" s="48" t="s">
        <v>6</v>
      </c>
      <c r="H21" s="48">
        <v>1</v>
      </c>
      <c r="I21" s="49"/>
      <c r="J21" s="49">
        <f t="shared" si="0"/>
        <v>0</v>
      </c>
    </row>
    <row r="22" spans="1:10" s="50" customFormat="1" ht="37.5" customHeight="1">
      <c r="A22" s="41">
        <v>19</v>
      </c>
      <c r="B22" s="44"/>
      <c r="C22" s="46" t="s">
        <v>33</v>
      </c>
      <c r="D22" s="47"/>
      <c r="E22" s="47"/>
      <c r="F22" s="45" t="s">
        <v>56</v>
      </c>
      <c r="G22" s="48" t="s">
        <v>6</v>
      </c>
      <c r="H22" s="48">
        <v>4</v>
      </c>
      <c r="I22" s="49"/>
      <c r="J22" s="49">
        <f t="shared" si="0"/>
        <v>0</v>
      </c>
    </row>
    <row r="23" spans="1:10" s="50" customFormat="1" ht="37.5" customHeight="1">
      <c r="A23" s="41">
        <v>20</v>
      </c>
      <c r="B23" s="44"/>
      <c r="C23" s="52" t="s">
        <v>22</v>
      </c>
      <c r="D23" s="53"/>
      <c r="E23" s="52"/>
      <c r="F23" s="54" t="s">
        <v>23</v>
      </c>
      <c r="G23" s="48" t="s">
        <v>9</v>
      </c>
      <c r="H23" s="48">
        <v>50</v>
      </c>
      <c r="I23" s="55"/>
      <c r="J23" s="55">
        <f t="shared" si="0"/>
        <v>0</v>
      </c>
    </row>
    <row r="24" spans="1:10" s="50" customFormat="1" ht="26.25" customHeight="1">
      <c r="A24" s="41">
        <v>21</v>
      </c>
      <c r="B24" s="44"/>
      <c r="C24" s="52" t="s">
        <v>25</v>
      </c>
      <c r="D24" s="53"/>
      <c r="E24" s="52"/>
      <c r="F24" s="54" t="s">
        <v>147</v>
      </c>
      <c r="G24" s="48" t="s">
        <v>9</v>
      </c>
      <c r="H24" s="48">
        <v>2</v>
      </c>
      <c r="I24" s="55"/>
      <c r="J24" s="55">
        <f t="shared" si="0"/>
        <v>0</v>
      </c>
    </row>
    <row r="25" spans="1:10" s="50" customFormat="1" ht="26.25" customHeight="1">
      <c r="A25" s="41">
        <v>22</v>
      </c>
      <c r="B25" s="44"/>
      <c r="C25" s="52" t="s">
        <v>24</v>
      </c>
      <c r="D25" s="53"/>
      <c r="E25" s="52"/>
      <c r="F25" s="54" t="s">
        <v>58</v>
      </c>
      <c r="G25" s="48" t="s">
        <v>19</v>
      </c>
      <c r="H25" s="48">
        <v>1</v>
      </c>
      <c r="I25" s="55"/>
      <c r="J25" s="55">
        <f t="shared" si="0"/>
        <v>0</v>
      </c>
    </row>
    <row r="26" spans="1:10" s="50" customFormat="1" ht="26.25" customHeight="1">
      <c r="A26" s="41">
        <v>23</v>
      </c>
      <c r="B26" s="44"/>
      <c r="C26" s="52" t="s">
        <v>20</v>
      </c>
      <c r="D26" s="53"/>
      <c r="E26" s="52"/>
      <c r="F26" s="54" t="s">
        <v>57</v>
      </c>
      <c r="G26" s="48" t="s">
        <v>19</v>
      </c>
      <c r="H26" s="48">
        <v>1</v>
      </c>
      <c r="I26" s="55"/>
      <c r="J26" s="55">
        <f t="shared" si="0"/>
        <v>0</v>
      </c>
    </row>
    <row r="27" spans="1:10" s="32" customFormat="1" ht="18" customHeight="1">
      <c r="A27" s="41">
        <v>24</v>
      </c>
      <c r="B27" s="42"/>
      <c r="C27" s="43" t="s">
        <v>83</v>
      </c>
      <c r="D27" s="42"/>
      <c r="E27" s="42"/>
      <c r="F27" s="42"/>
      <c r="G27" s="42"/>
      <c r="H27" s="42"/>
      <c r="I27" s="42"/>
      <c r="J27" s="51">
        <f>SUM(J28:J37)</f>
        <v>0</v>
      </c>
    </row>
    <row r="28" spans="1:10" s="50" customFormat="1" ht="26.25" customHeight="1">
      <c r="A28" s="41">
        <v>25</v>
      </c>
      <c r="B28" s="44"/>
      <c r="C28" s="80" t="s">
        <v>10</v>
      </c>
      <c r="D28" s="53"/>
      <c r="E28" s="52"/>
      <c r="F28" s="54" t="s">
        <v>84</v>
      </c>
      <c r="G28" s="82" t="s">
        <v>19</v>
      </c>
      <c r="H28" s="48">
        <v>1</v>
      </c>
      <c r="I28" s="55"/>
      <c r="J28" s="55">
        <f aca="true" t="shared" si="1" ref="J28:J37">I28*H28</f>
        <v>0</v>
      </c>
    </row>
    <row r="29" spans="1:10" s="50" customFormat="1" ht="26.25" customHeight="1">
      <c r="A29" s="41">
        <v>26</v>
      </c>
      <c r="B29" s="44"/>
      <c r="C29" s="80" t="s">
        <v>10</v>
      </c>
      <c r="D29" s="53"/>
      <c r="E29" s="52"/>
      <c r="F29" s="54" t="s">
        <v>86</v>
      </c>
      <c r="G29" s="82" t="s">
        <v>19</v>
      </c>
      <c r="H29" s="48">
        <v>1</v>
      </c>
      <c r="I29" s="55"/>
      <c r="J29" s="55">
        <f t="shared" si="1"/>
        <v>0</v>
      </c>
    </row>
    <row r="30" spans="1:10" s="50" customFormat="1" ht="26.25" customHeight="1">
      <c r="A30" s="41">
        <v>27</v>
      </c>
      <c r="B30" s="44"/>
      <c r="C30" s="80" t="s">
        <v>10</v>
      </c>
      <c r="D30" s="53"/>
      <c r="E30" s="52"/>
      <c r="F30" s="54" t="s">
        <v>114</v>
      </c>
      <c r="G30" s="82" t="s">
        <v>19</v>
      </c>
      <c r="H30" s="48">
        <v>1</v>
      </c>
      <c r="I30" s="55"/>
      <c r="J30" s="55">
        <f t="shared" si="1"/>
        <v>0</v>
      </c>
    </row>
    <row r="31" spans="1:10" s="50" customFormat="1" ht="26.25" customHeight="1">
      <c r="A31" s="41">
        <v>28</v>
      </c>
      <c r="B31" s="44"/>
      <c r="C31" s="80" t="s">
        <v>10</v>
      </c>
      <c r="D31" s="53"/>
      <c r="E31" s="52"/>
      <c r="F31" s="54" t="s">
        <v>98</v>
      </c>
      <c r="G31" s="82" t="s">
        <v>19</v>
      </c>
      <c r="H31" s="48">
        <v>1</v>
      </c>
      <c r="I31" s="55"/>
      <c r="J31" s="55">
        <f t="shared" si="1"/>
        <v>0</v>
      </c>
    </row>
    <row r="32" spans="1:10" s="50" customFormat="1" ht="26.25" customHeight="1">
      <c r="A32" s="41">
        <v>29</v>
      </c>
      <c r="B32" s="44"/>
      <c r="C32" s="80" t="s">
        <v>10</v>
      </c>
      <c r="D32" s="53"/>
      <c r="E32" s="52"/>
      <c r="F32" s="54" t="s">
        <v>115</v>
      </c>
      <c r="G32" s="82" t="s">
        <v>19</v>
      </c>
      <c r="H32" s="48">
        <v>1</v>
      </c>
      <c r="I32" s="55"/>
      <c r="J32" s="55">
        <f t="shared" si="1"/>
        <v>0</v>
      </c>
    </row>
    <row r="33" spans="1:10" s="50" customFormat="1" ht="26.25" customHeight="1">
      <c r="A33" s="41">
        <v>30</v>
      </c>
      <c r="B33" s="44"/>
      <c r="C33" s="80" t="s">
        <v>10</v>
      </c>
      <c r="D33" s="53"/>
      <c r="E33" s="52"/>
      <c r="F33" s="54" t="s">
        <v>88</v>
      </c>
      <c r="G33" s="82" t="s">
        <v>19</v>
      </c>
      <c r="H33" s="48">
        <v>1</v>
      </c>
      <c r="I33" s="55"/>
      <c r="J33" s="55">
        <f t="shared" si="1"/>
        <v>0</v>
      </c>
    </row>
    <row r="34" spans="1:10" s="50" customFormat="1" ht="26.25" customHeight="1">
      <c r="A34" s="41">
        <v>31</v>
      </c>
      <c r="B34" s="44"/>
      <c r="C34" s="80" t="s">
        <v>89</v>
      </c>
      <c r="D34" s="53"/>
      <c r="E34" s="52"/>
      <c r="F34" s="54" t="s">
        <v>99</v>
      </c>
      <c r="G34" s="82" t="s">
        <v>90</v>
      </c>
      <c r="H34" s="48">
        <v>5</v>
      </c>
      <c r="I34" s="55"/>
      <c r="J34" s="55">
        <f t="shared" si="1"/>
        <v>0</v>
      </c>
    </row>
    <row r="35" spans="1:10" s="50" customFormat="1" ht="26.25" customHeight="1">
      <c r="A35" s="41">
        <v>32</v>
      </c>
      <c r="B35" s="44"/>
      <c r="C35" s="80" t="s">
        <v>92</v>
      </c>
      <c r="D35" s="53"/>
      <c r="E35" s="52"/>
      <c r="F35" s="54" t="s">
        <v>93</v>
      </c>
      <c r="G35" s="82" t="s">
        <v>19</v>
      </c>
      <c r="H35" s="48">
        <v>1</v>
      </c>
      <c r="I35" s="55"/>
      <c r="J35" s="55">
        <f t="shared" si="1"/>
        <v>0</v>
      </c>
    </row>
    <row r="36" spans="1:10" s="50" customFormat="1" ht="48.75" customHeight="1">
      <c r="A36" s="41">
        <v>33</v>
      </c>
      <c r="B36" s="44"/>
      <c r="C36" s="52" t="s">
        <v>92</v>
      </c>
      <c r="D36" s="52"/>
      <c r="E36" s="52"/>
      <c r="F36" s="52" t="s">
        <v>94</v>
      </c>
      <c r="G36" s="82" t="s">
        <v>19</v>
      </c>
      <c r="H36" s="48">
        <v>1</v>
      </c>
      <c r="I36" s="81"/>
      <c r="J36" s="81">
        <f t="shared" si="1"/>
        <v>0</v>
      </c>
    </row>
    <row r="37" spans="1:10" s="50" customFormat="1" ht="26.25" customHeight="1">
      <c r="A37" s="41">
        <v>34</v>
      </c>
      <c r="B37" s="44"/>
      <c r="C37" s="80" t="s">
        <v>95</v>
      </c>
      <c r="D37" s="53"/>
      <c r="E37" s="52"/>
      <c r="F37" s="54" t="s">
        <v>96</v>
      </c>
      <c r="G37" s="82" t="s">
        <v>19</v>
      </c>
      <c r="H37" s="48">
        <v>1</v>
      </c>
      <c r="I37" s="55"/>
      <c r="J37" s="55">
        <f t="shared" si="1"/>
        <v>0</v>
      </c>
    </row>
    <row r="38" spans="1:10" s="17" customFormat="1" ht="13.5" thickBot="1">
      <c r="A38" s="24"/>
      <c r="B38" s="24"/>
      <c r="C38" s="24"/>
      <c r="D38" s="24"/>
      <c r="E38" s="25"/>
      <c r="F38" s="24"/>
      <c r="G38" s="26"/>
      <c r="H38" s="26"/>
      <c r="I38" s="24"/>
      <c r="J38" s="24"/>
    </row>
    <row r="39" spans="1:10" s="32" customFormat="1" ht="23.25" customHeight="1">
      <c r="A39" s="63"/>
      <c r="B39" s="63"/>
      <c r="C39" s="64" t="s">
        <v>11</v>
      </c>
      <c r="D39" s="63"/>
      <c r="E39" s="65"/>
      <c r="F39" s="63"/>
      <c r="G39" s="66"/>
      <c r="H39" s="66"/>
      <c r="I39" s="63"/>
      <c r="J39" s="67">
        <f>J27+J19+J17+J14+J11+J8+J5</f>
        <v>0</v>
      </c>
    </row>
    <row r="42" ht="12.75" collapsed="1"/>
    <row r="51" ht="12.75" collapsed="1"/>
    <row r="55" ht="24.95" customHeight="1"/>
    <row r="56" ht="24.95" customHeight="1"/>
    <row r="57" ht="24.95" customHeight="1"/>
    <row r="58" ht="24.95" customHeight="1"/>
    <row r="59" ht="24.95" customHeight="1"/>
    <row r="60" ht="24.95" customHeight="1"/>
    <row r="61" ht="24.95" customHeight="1"/>
    <row r="62" ht="24.95" customHeight="1"/>
    <row r="63" ht="24.95" customHeight="1"/>
    <row r="64" ht="24.95" customHeight="1"/>
    <row r="65" ht="24.95" customHeight="1"/>
    <row r="66" ht="24.95" customHeight="1"/>
    <row r="67" ht="24.95" customHeight="1"/>
    <row r="68" ht="24.95" customHeight="1"/>
    <row r="69" ht="24.95" customHeight="1"/>
    <row r="70" ht="24.95" customHeight="1"/>
    <row r="71" ht="15" customHeight="1"/>
    <row r="72" ht="24.95" customHeight="1"/>
    <row r="73" ht="18" customHeight="1"/>
    <row r="74" ht="24.95" customHeight="1"/>
    <row r="75" ht="24.95" customHeight="1"/>
  </sheetData>
  <sheetProtection selectLockedCells="1" selectUnlockedCells="1"/>
  <autoFilter ref="A2:J75"/>
  <hyperlinks>
    <hyperlink ref="E44" r:id="rId1" display="DXP 44 HD 4K"/>
    <hyperlink ref="E46" r:id="rId2" display="DTP HDMI 4K 230 Tx"/>
    <hyperlink ref="E47" r:id="rId3" display="DTP HDMI 4K 230 Rx"/>
  </hyperlinks>
  <printOptions/>
  <pageMargins left="0.7480314960629921" right="0.7480314960629921" top="0.984251968503937" bottom="0.984251968503937" header="0.5118110236220472" footer="0.5118110236220472"/>
  <pageSetup fitToHeight="9" fitToWidth="1" horizontalDpi="600" verticalDpi="600" orientation="landscape" paperSize="9" scale="63" r:id="rId4"/>
  <headerFooter alignWithMargins="0">
    <oddFooter>&amp;C&amp;P/&amp;N</oddFooter>
  </headerFooter>
  <rowBreaks count="1" manualBreakCount="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799847602844"/>
    <outlinePr summaryBelow="0"/>
    <pageSetUpPr fitToPage="1"/>
  </sheetPr>
  <dimension ref="A1:J67"/>
  <sheetViews>
    <sheetView view="pageBreakPreview" zoomScale="85" zoomScaleSheetLayoutView="85" workbookViewId="0" topLeftCell="A1">
      <pane ySplit="4" topLeftCell="A47" activePane="bottomLeft" state="frozen"/>
      <selection pane="bottomLeft" activeCell="F13" sqref="F13"/>
    </sheetView>
  </sheetViews>
  <sheetFormatPr defaultColWidth="9.125" defaultRowHeight="12.75"/>
  <cols>
    <col min="1" max="1" width="8.625" style="19" customWidth="1"/>
    <col min="2" max="2" width="5.25390625" style="19" hidden="1" customWidth="1"/>
    <col min="3" max="3" width="17.375" style="19" customWidth="1"/>
    <col min="4" max="4" width="17.00390625" style="19" customWidth="1"/>
    <col min="5" max="5" width="16.125" style="20" customWidth="1"/>
    <col min="6" max="6" width="96.25390625" style="19" customWidth="1"/>
    <col min="7" max="7" width="8.00390625" style="21" customWidth="1"/>
    <col min="8" max="8" width="6.75390625" style="21" customWidth="1"/>
    <col min="9" max="9" width="18.25390625" style="19" customWidth="1"/>
    <col min="10" max="10" width="20.75390625" style="19" customWidth="1"/>
    <col min="11" max="16384" width="9.125" style="19" customWidth="1"/>
  </cols>
  <sheetData>
    <row r="1" spans="3:10" s="27" customFormat="1" ht="13.5" customHeight="1">
      <c r="C1" s="28"/>
      <c r="D1" s="28"/>
      <c r="E1" s="28"/>
      <c r="F1" s="28"/>
      <c r="G1" s="28"/>
      <c r="H1" s="28"/>
      <c r="I1" s="28"/>
      <c r="J1" s="28"/>
    </row>
    <row r="2" spans="1:10" s="32" customFormat="1" ht="57.75" customHeight="1">
      <c r="A2" s="29" t="s">
        <v>0</v>
      </c>
      <c r="B2" s="29" t="s">
        <v>15</v>
      </c>
      <c r="C2" s="29" t="s">
        <v>5</v>
      </c>
      <c r="D2" s="30" t="s">
        <v>13</v>
      </c>
      <c r="E2" s="30" t="s">
        <v>16</v>
      </c>
      <c r="F2" s="30" t="s">
        <v>18</v>
      </c>
      <c r="G2" s="31" t="s">
        <v>17</v>
      </c>
      <c r="H2" s="31" t="s">
        <v>12</v>
      </c>
      <c r="I2" s="30" t="s">
        <v>2</v>
      </c>
      <c r="J2" s="30" t="s">
        <v>14</v>
      </c>
    </row>
    <row r="3" spans="1:10" s="32" customFormat="1" ht="18" customHeight="1">
      <c r="A3" s="85"/>
      <c r="B3" s="86"/>
      <c r="C3" s="87" t="s">
        <v>116</v>
      </c>
      <c r="D3" s="86"/>
      <c r="E3" s="86"/>
      <c r="F3" s="86"/>
      <c r="G3" s="86"/>
      <c r="H3" s="86"/>
      <c r="I3" s="86"/>
      <c r="J3" s="88"/>
    </row>
    <row r="4" spans="1:10" s="32" customFormat="1" ht="18" customHeight="1">
      <c r="A4" s="37"/>
      <c r="B4" s="38"/>
      <c r="C4" s="39"/>
      <c r="D4" s="38"/>
      <c r="E4" s="38"/>
      <c r="F4" s="38"/>
      <c r="G4" s="38"/>
      <c r="H4" s="38"/>
      <c r="I4" s="38"/>
      <c r="J4" s="40"/>
    </row>
    <row r="5" spans="1:10" s="32" customFormat="1" ht="18" customHeight="1">
      <c r="A5" s="41">
        <v>1</v>
      </c>
      <c r="B5" s="42"/>
      <c r="C5" s="43" t="s">
        <v>230</v>
      </c>
      <c r="D5" s="42"/>
      <c r="E5" s="42"/>
      <c r="F5" s="42"/>
      <c r="G5" s="42"/>
      <c r="H5" s="42"/>
      <c r="I5" s="42"/>
      <c r="J5" s="51">
        <f>SUM(J6:J14)</f>
        <v>0</v>
      </c>
    </row>
    <row r="6" spans="1:10" s="50" customFormat="1" ht="62.25" customHeight="1">
      <c r="A6" s="41">
        <v>2</v>
      </c>
      <c r="B6" s="44"/>
      <c r="C6" s="46" t="s">
        <v>117</v>
      </c>
      <c r="D6" s="47"/>
      <c r="E6" s="47"/>
      <c r="F6" s="45" t="s">
        <v>118</v>
      </c>
      <c r="G6" s="48" t="s">
        <v>6</v>
      </c>
      <c r="H6" s="48">
        <v>1</v>
      </c>
      <c r="I6" s="49"/>
      <c r="J6" s="49">
        <f>I6*H6</f>
        <v>0</v>
      </c>
    </row>
    <row r="7" spans="1:10" s="50" customFormat="1" ht="34.5" customHeight="1">
      <c r="A7" s="41">
        <v>3</v>
      </c>
      <c r="B7" s="89"/>
      <c r="C7" s="90" t="s">
        <v>119</v>
      </c>
      <c r="D7" s="91"/>
      <c r="E7" s="90"/>
      <c r="F7" s="54" t="s">
        <v>120</v>
      </c>
      <c r="G7" s="92" t="s">
        <v>6</v>
      </c>
      <c r="H7" s="92">
        <v>1</v>
      </c>
      <c r="I7" s="93"/>
      <c r="J7" s="93">
        <f>I7*H7</f>
        <v>0</v>
      </c>
    </row>
    <row r="8" spans="1:10" s="50" customFormat="1" ht="34.5" customHeight="1">
      <c r="A8" s="41">
        <v>4</v>
      </c>
      <c r="B8" s="89"/>
      <c r="C8" s="90" t="s">
        <v>121</v>
      </c>
      <c r="D8" s="91"/>
      <c r="E8" s="90"/>
      <c r="F8" s="54" t="s">
        <v>122</v>
      </c>
      <c r="G8" s="92" t="s">
        <v>6</v>
      </c>
      <c r="H8" s="92">
        <v>1</v>
      </c>
      <c r="I8" s="93"/>
      <c r="J8" s="93">
        <f>H8*I8</f>
        <v>0</v>
      </c>
    </row>
    <row r="9" spans="1:10" s="50" customFormat="1" ht="26.25" customHeight="1">
      <c r="A9" s="41">
        <v>5</v>
      </c>
      <c r="B9" s="44"/>
      <c r="C9" s="52" t="s">
        <v>123</v>
      </c>
      <c r="D9" s="53"/>
      <c r="E9" s="52"/>
      <c r="F9" s="54" t="s">
        <v>124</v>
      </c>
      <c r="G9" s="48" t="s">
        <v>6</v>
      </c>
      <c r="H9" s="48">
        <v>1</v>
      </c>
      <c r="I9" s="55"/>
      <c r="J9" s="55">
        <f>H9*I9</f>
        <v>0</v>
      </c>
    </row>
    <row r="10" spans="1:10" s="50" customFormat="1" ht="35.25" customHeight="1">
      <c r="A10" s="41">
        <v>6</v>
      </c>
      <c r="B10" s="44"/>
      <c r="C10" s="46" t="s">
        <v>140</v>
      </c>
      <c r="D10" s="47"/>
      <c r="E10" s="45"/>
      <c r="F10" s="45" t="s">
        <v>141</v>
      </c>
      <c r="G10" s="48" t="s">
        <v>6</v>
      </c>
      <c r="H10" s="48">
        <v>1</v>
      </c>
      <c r="I10" s="49"/>
      <c r="J10" s="49">
        <f aca="true" t="shared" si="0" ref="J10:J14">I10*H10</f>
        <v>0</v>
      </c>
    </row>
    <row r="11" spans="1:10" s="50" customFormat="1" ht="50.25" customHeight="1">
      <c r="A11" s="41">
        <v>7</v>
      </c>
      <c r="B11" s="44"/>
      <c r="C11" s="46" t="s">
        <v>103</v>
      </c>
      <c r="D11" s="47"/>
      <c r="E11" s="47"/>
      <c r="F11" s="45" t="s">
        <v>127</v>
      </c>
      <c r="G11" s="48" t="s">
        <v>6</v>
      </c>
      <c r="H11" s="48">
        <v>1</v>
      </c>
      <c r="I11" s="49"/>
      <c r="J11" s="49">
        <f t="shared" si="0"/>
        <v>0</v>
      </c>
    </row>
    <row r="12" spans="1:10" s="50" customFormat="1" ht="51.75" customHeight="1">
      <c r="A12" s="41">
        <v>9</v>
      </c>
      <c r="B12" s="44"/>
      <c r="C12" s="52" t="s">
        <v>125</v>
      </c>
      <c r="D12" s="47"/>
      <c r="E12" s="52"/>
      <c r="F12" s="45" t="s">
        <v>126</v>
      </c>
      <c r="G12" s="48" t="s">
        <v>6</v>
      </c>
      <c r="H12" s="48">
        <v>1</v>
      </c>
      <c r="I12" s="49"/>
      <c r="J12" s="49">
        <f t="shared" si="0"/>
        <v>0</v>
      </c>
    </row>
    <row r="13" spans="1:10" s="50" customFormat="1" ht="62.25" customHeight="1">
      <c r="A13" s="41">
        <v>10</v>
      </c>
      <c r="B13" s="44"/>
      <c r="C13" s="46" t="s">
        <v>72</v>
      </c>
      <c r="D13" s="47"/>
      <c r="E13" s="47"/>
      <c r="F13" s="45" t="s">
        <v>73</v>
      </c>
      <c r="G13" s="48" t="s">
        <v>6</v>
      </c>
      <c r="H13" s="48">
        <v>1</v>
      </c>
      <c r="I13" s="49"/>
      <c r="J13" s="49">
        <f t="shared" si="0"/>
        <v>0</v>
      </c>
    </row>
    <row r="14" spans="1:10" s="117" customFormat="1" ht="36" customHeight="1">
      <c r="A14" s="41">
        <v>11</v>
      </c>
      <c r="B14" s="113"/>
      <c r="C14" s="114" t="s">
        <v>231</v>
      </c>
      <c r="D14" s="115"/>
      <c r="E14" s="114"/>
      <c r="F14" s="114" t="s">
        <v>232</v>
      </c>
      <c r="G14" s="116" t="s">
        <v>6</v>
      </c>
      <c r="H14" s="116">
        <v>1</v>
      </c>
      <c r="I14" s="76"/>
      <c r="J14" s="76">
        <f t="shared" si="0"/>
        <v>0</v>
      </c>
    </row>
    <row r="15" spans="1:10" s="32" customFormat="1" ht="18" customHeight="1">
      <c r="A15" s="41">
        <v>12</v>
      </c>
      <c r="B15" s="42"/>
      <c r="C15" s="43" t="s">
        <v>70</v>
      </c>
      <c r="D15" s="42"/>
      <c r="E15" s="42"/>
      <c r="F15" s="42"/>
      <c r="G15" s="42"/>
      <c r="H15" s="42"/>
      <c r="I15" s="42"/>
      <c r="J15" s="51">
        <f>SUM(J16:J20)</f>
        <v>0</v>
      </c>
    </row>
    <row r="16" spans="1:10" s="50" customFormat="1" ht="39" customHeight="1">
      <c r="A16" s="41">
        <v>13</v>
      </c>
      <c r="B16" s="44"/>
      <c r="C16" s="46" t="s">
        <v>66</v>
      </c>
      <c r="D16" s="47"/>
      <c r="E16" s="47"/>
      <c r="F16" s="45" t="s">
        <v>128</v>
      </c>
      <c r="G16" s="48" t="s">
        <v>6</v>
      </c>
      <c r="H16" s="48">
        <v>2</v>
      </c>
      <c r="I16" s="49"/>
      <c r="J16" s="49">
        <f>I16*H16</f>
        <v>0</v>
      </c>
    </row>
    <row r="17" spans="1:10" s="50" customFormat="1" ht="48" customHeight="1">
      <c r="A17" s="41">
        <v>14</v>
      </c>
      <c r="B17" s="44"/>
      <c r="C17" s="46" t="s">
        <v>129</v>
      </c>
      <c r="D17" s="47"/>
      <c r="E17" s="47"/>
      <c r="F17" s="45" t="s">
        <v>130</v>
      </c>
      <c r="G17" s="48" t="s">
        <v>6</v>
      </c>
      <c r="H17" s="48">
        <v>1</v>
      </c>
      <c r="I17" s="49"/>
      <c r="J17" s="49">
        <f>I17*H17</f>
        <v>0</v>
      </c>
    </row>
    <row r="18" spans="1:10" s="50" customFormat="1" ht="48" customHeight="1">
      <c r="A18" s="41">
        <v>15</v>
      </c>
      <c r="B18" s="44"/>
      <c r="C18" s="46" t="s">
        <v>30</v>
      </c>
      <c r="D18" s="47"/>
      <c r="E18" s="47"/>
      <c r="F18" s="45" t="s">
        <v>131</v>
      </c>
      <c r="G18" s="48" t="s">
        <v>6</v>
      </c>
      <c r="H18" s="48">
        <v>1</v>
      </c>
      <c r="I18" s="49"/>
      <c r="J18" s="49">
        <f>I18*H18</f>
        <v>0</v>
      </c>
    </row>
    <row r="19" spans="1:10" s="50" customFormat="1" ht="27.75" customHeight="1">
      <c r="A19" s="41">
        <v>16</v>
      </c>
      <c r="B19" s="44"/>
      <c r="C19" s="46" t="s">
        <v>133</v>
      </c>
      <c r="D19" s="47"/>
      <c r="E19" s="47"/>
      <c r="F19" s="45" t="s">
        <v>132</v>
      </c>
      <c r="G19" s="48" t="s">
        <v>6</v>
      </c>
      <c r="H19" s="48">
        <v>1</v>
      </c>
      <c r="I19" s="49"/>
      <c r="J19" s="49">
        <f>I19*H19</f>
        <v>0</v>
      </c>
    </row>
    <row r="20" spans="1:10" s="50" customFormat="1" ht="37.5" customHeight="1">
      <c r="A20" s="41">
        <v>17</v>
      </c>
      <c r="B20" s="44"/>
      <c r="C20" s="46" t="s">
        <v>34</v>
      </c>
      <c r="D20" s="47"/>
      <c r="E20" s="47"/>
      <c r="F20" s="45" t="s">
        <v>52</v>
      </c>
      <c r="G20" s="48" t="s">
        <v>6</v>
      </c>
      <c r="H20" s="48">
        <v>1</v>
      </c>
      <c r="I20" s="49"/>
      <c r="J20" s="49">
        <f>I20*H20</f>
        <v>0</v>
      </c>
    </row>
    <row r="21" spans="1:10" s="32" customFormat="1" ht="18" customHeight="1">
      <c r="A21" s="41">
        <v>18</v>
      </c>
      <c r="B21" s="42"/>
      <c r="C21" s="43" t="s">
        <v>138</v>
      </c>
      <c r="D21" s="42"/>
      <c r="E21" s="42"/>
      <c r="F21" s="42"/>
      <c r="G21" s="42"/>
      <c r="H21" s="42"/>
      <c r="I21" s="42"/>
      <c r="J21" s="51">
        <f>SUM(J22:J28)</f>
        <v>0</v>
      </c>
    </row>
    <row r="22" spans="1:10" s="50" customFormat="1" ht="49.5" customHeight="1">
      <c r="A22" s="41">
        <v>19</v>
      </c>
      <c r="B22" s="44"/>
      <c r="C22" s="46" t="s">
        <v>35</v>
      </c>
      <c r="D22" s="47"/>
      <c r="E22" s="47"/>
      <c r="F22" s="45" t="s">
        <v>47</v>
      </c>
      <c r="G22" s="48" t="s">
        <v>6</v>
      </c>
      <c r="H22" s="48">
        <v>1</v>
      </c>
      <c r="I22" s="49"/>
      <c r="J22" s="49">
        <f aca="true" t="shared" si="1" ref="J22:J28">I22*H22</f>
        <v>0</v>
      </c>
    </row>
    <row r="23" spans="1:10" s="50" customFormat="1" ht="27.75" customHeight="1">
      <c r="A23" s="41">
        <v>20</v>
      </c>
      <c r="B23" s="44"/>
      <c r="C23" s="52" t="s">
        <v>36</v>
      </c>
      <c r="D23" s="53"/>
      <c r="E23" s="52"/>
      <c r="F23" s="54" t="s">
        <v>48</v>
      </c>
      <c r="G23" s="48" t="s">
        <v>6</v>
      </c>
      <c r="H23" s="48">
        <v>1</v>
      </c>
      <c r="I23" s="55"/>
      <c r="J23" s="55">
        <f t="shared" si="1"/>
        <v>0</v>
      </c>
    </row>
    <row r="24" spans="1:10" s="50" customFormat="1" ht="65.25" customHeight="1">
      <c r="A24" s="41">
        <v>21</v>
      </c>
      <c r="B24" s="44"/>
      <c r="C24" s="46" t="s">
        <v>49</v>
      </c>
      <c r="D24" s="47"/>
      <c r="E24" s="47"/>
      <c r="F24" s="45" t="s">
        <v>50</v>
      </c>
      <c r="G24" s="48" t="s">
        <v>6</v>
      </c>
      <c r="H24" s="48">
        <v>1</v>
      </c>
      <c r="I24" s="49"/>
      <c r="J24" s="49">
        <f t="shared" si="1"/>
        <v>0</v>
      </c>
    </row>
    <row r="25" spans="1:10" s="50" customFormat="1" ht="46.5" customHeight="1">
      <c r="A25" s="41">
        <v>22</v>
      </c>
      <c r="B25" s="44"/>
      <c r="C25" s="46" t="s">
        <v>136</v>
      </c>
      <c r="D25" s="47"/>
      <c r="E25" s="47"/>
      <c r="F25" s="45" t="s">
        <v>134</v>
      </c>
      <c r="G25" s="48" t="s">
        <v>6</v>
      </c>
      <c r="H25" s="48">
        <v>1</v>
      </c>
      <c r="I25" s="49"/>
      <c r="J25" s="49">
        <f t="shared" si="1"/>
        <v>0</v>
      </c>
    </row>
    <row r="26" spans="1:10" s="50" customFormat="1" ht="27.75" customHeight="1">
      <c r="A26" s="41">
        <v>23</v>
      </c>
      <c r="B26" s="44"/>
      <c r="C26" s="46" t="s">
        <v>137</v>
      </c>
      <c r="D26" s="47"/>
      <c r="E26" s="47"/>
      <c r="F26" s="45" t="s">
        <v>135</v>
      </c>
      <c r="G26" s="48" t="s">
        <v>6</v>
      </c>
      <c r="H26" s="48">
        <v>1</v>
      </c>
      <c r="I26" s="49"/>
      <c r="J26" s="49">
        <f t="shared" si="1"/>
        <v>0</v>
      </c>
    </row>
    <row r="27" spans="1:10" s="50" customFormat="1" ht="49.5" customHeight="1">
      <c r="A27" s="41">
        <v>24</v>
      </c>
      <c r="B27" s="44"/>
      <c r="C27" s="46" t="s">
        <v>21</v>
      </c>
      <c r="D27" s="47"/>
      <c r="E27" s="47"/>
      <c r="F27" s="45" t="s">
        <v>45</v>
      </c>
      <c r="G27" s="48" t="s">
        <v>6</v>
      </c>
      <c r="H27" s="48">
        <v>1</v>
      </c>
      <c r="I27" s="49"/>
      <c r="J27" s="49">
        <f t="shared" si="1"/>
        <v>0</v>
      </c>
    </row>
    <row r="28" spans="1:10" s="50" customFormat="1" ht="49.5" customHeight="1">
      <c r="A28" s="41">
        <v>25</v>
      </c>
      <c r="B28" s="44"/>
      <c r="C28" s="46" t="s">
        <v>28</v>
      </c>
      <c r="D28" s="47"/>
      <c r="E28" s="47"/>
      <c r="F28" s="45" t="s">
        <v>44</v>
      </c>
      <c r="G28" s="48" t="s">
        <v>6</v>
      </c>
      <c r="H28" s="48">
        <v>1</v>
      </c>
      <c r="I28" s="49"/>
      <c r="J28" s="49">
        <f t="shared" si="1"/>
        <v>0</v>
      </c>
    </row>
    <row r="29" spans="1:10" s="32" customFormat="1" ht="18" customHeight="1">
      <c r="A29" s="41">
        <v>26</v>
      </c>
      <c r="B29" s="42"/>
      <c r="C29" s="43" t="s">
        <v>71</v>
      </c>
      <c r="D29" s="42"/>
      <c r="E29" s="42"/>
      <c r="F29" s="42"/>
      <c r="G29" s="42"/>
      <c r="H29" s="42"/>
      <c r="I29" s="42"/>
      <c r="J29" s="51">
        <f>SUM(J30:J31)</f>
        <v>0</v>
      </c>
    </row>
    <row r="30" spans="1:10" s="50" customFormat="1" ht="62.25" customHeight="1">
      <c r="A30" s="41">
        <v>27</v>
      </c>
      <c r="B30" s="44"/>
      <c r="C30" s="52" t="s">
        <v>37</v>
      </c>
      <c r="D30" s="53"/>
      <c r="E30" s="52"/>
      <c r="F30" s="54" t="s">
        <v>74</v>
      </c>
      <c r="G30" s="48" t="s">
        <v>6</v>
      </c>
      <c r="H30" s="48">
        <v>1</v>
      </c>
      <c r="I30" s="55"/>
      <c r="J30" s="55">
        <f>I30*H30</f>
        <v>0</v>
      </c>
    </row>
    <row r="31" spans="1:10" s="50" customFormat="1" ht="83.25" customHeight="1">
      <c r="A31" s="41">
        <v>28</v>
      </c>
      <c r="B31" s="44"/>
      <c r="C31" s="52" t="s">
        <v>75</v>
      </c>
      <c r="D31" s="53"/>
      <c r="E31" s="52"/>
      <c r="F31" s="54" t="s">
        <v>76</v>
      </c>
      <c r="G31" s="48" t="s">
        <v>6</v>
      </c>
      <c r="H31" s="48">
        <v>1</v>
      </c>
      <c r="I31" s="55"/>
      <c r="J31" s="55">
        <f>I31*H31</f>
        <v>0</v>
      </c>
    </row>
    <row r="32" spans="1:10" s="32" customFormat="1" ht="18" customHeight="1">
      <c r="A32" s="41">
        <v>29</v>
      </c>
      <c r="B32" s="42"/>
      <c r="C32" s="43" t="s">
        <v>77</v>
      </c>
      <c r="D32" s="42"/>
      <c r="E32" s="42"/>
      <c r="F32" s="42"/>
      <c r="G32" s="42"/>
      <c r="H32" s="42"/>
      <c r="I32" s="42"/>
      <c r="J32" s="51">
        <f>SUM(J33:J38)</f>
        <v>0</v>
      </c>
    </row>
    <row r="33" spans="1:10" s="50" customFormat="1" ht="26.25" customHeight="1">
      <c r="A33" s="41">
        <v>30</v>
      </c>
      <c r="B33" s="44"/>
      <c r="C33" s="52" t="s">
        <v>53</v>
      </c>
      <c r="D33" s="53"/>
      <c r="E33" s="52"/>
      <c r="F33" s="54" t="s">
        <v>78</v>
      </c>
      <c r="G33" s="48" t="s">
        <v>6</v>
      </c>
      <c r="H33" s="48">
        <v>1</v>
      </c>
      <c r="I33" s="55"/>
      <c r="J33" s="55">
        <f aca="true" t="shared" si="2" ref="J33:J38">I33*H33</f>
        <v>0</v>
      </c>
    </row>
    <row r="34" spans="1:10" s="50" customFormat="1" ht="26.25" customHeight="1">
      <c r="A34" s="41">
        <v>31</v>
      </c>
      <c r="B34" s="44"/>
      <c r="C34" s="52" t="s">
        <v>26</v>
      </c>
      <c r="D34" s="53"/>
      <c r="E34" s="52"/>
      <c r="F34" s="54" t="s">
        <v>32</v>
      </c>
      <c r="G34" s="48" t="s">
        <v>6</v>
      </c>
      <c r="H34" s="48">
        <v>1</v>
      </c>
      <c r="I34" s="55"/>
      <c r="J34" s="55">
        <f t="shared" si="2"/>
        <v>0</v>
      </c>
    </row>
    <row r="35" spans="1:10" s="50" customFormat="1" ht="26.25" customHeight="1">
      <c r="A35" s="41">
        <v>32</v>
      </c>
      <c r="B35" s="44"/>
      <c r="C35" s="52" t="s">
        <v>29</v>
      </c>
      <c r="D35" s="53"/>
      <c r="E35" s="52"/>
      <c r="F35" s="54" t="s">
        <v>27</v>
      </c>
      <c r="G35" s="48" t="s">
        <v>6</v>
      </c>
      <c r="H35" s="48">
        <v>2</v>
      </c>
      <c r="I35" s="55"/>
      <c r="J35" s="55">
        <f t="shared" si="2"/>
        <v>0</v>
      </c>
    </row>
    <row r="36" spans="1:10" s="50" customFormat="1" ht="49.5" customHeight="1">
      <c r="A36" s="41">
        <v>33</v>
      </c>
      <c r="B36" s="44"/>
      <c r="C36" s="46" t="s">
        <v>42</v>
      </c>
      <c r="D36" s="47"/>
      <c r="E36" s="47"/>
      <c r="F36" s="45" t="s">
        <v>139</v>
      </c>
      <c r="G36" s="48" t="s">
        <v>6</v>
      </c>
      <c r="H36" s="48">
        <v>1</v>
      </c>
      <c r="I36" s="49"/>
      <c r="J36" s="49">
        <f t="shared" si="2"/>
        <v>0</v>
      </c>
    </row>
    <row r="37" spans="1:10" s="50" customFormat="1" ht="49.5" customHeight="1">
      <c r="A37" s="41">
        <v>34</v>
      </c>
      <c r="B37" s="44"/>
      <c r="C37" s="46" t="s">
        <v>21</v>
      </c>
      <c r="D37" s="47"/>
      <c r="E37" s="47"/>
      <c r="F37" s="45" t="s">
        <v>45</v>
      </c>
      <c r="G37" s="48" t="s">
        <v>6</v>
      </c>
      <c r="H37" s="48">
        <v>2</v>
      </c>
      <c r="I37" s="49"/>
      <c r="J37" s="49">
        <f t="shared" si="2"/>
        <v>0</v>
      </c>
    </row>
    <row r="38" spans="1:10" s="50" customFormat="1" ht="49.5" customHeight="1">
      <c r="A38" s="41">
        <v>35</v>
      </c>
      <c r="B38" s="44"/>
      <c r="C38" s="46" t="s">
        <v>28</v>
      </c>
      <c r="D38" s="47"/>
      <c r="E38" s="47"/>
      <c r="F38" s="45" t="s">
        <v>44</v>
      </c>
      <c r="G38" s="48" t="s">
        <v>6</v>
      </c>
      <c r="H38" s="48">
        <v>1</v>
      </c>
      <c r="I38" s="49"/>
      <c r="J38" s="49">
        <f t="shared" si="2"/>
        <v>0</v>
      </c>
    </row>
    <row r="39" spans="1:10" s="32" customFormat="1" ht="18" customHeight="1">
      <c r="A39" s="41">
        <v>36</v>
      </c>
      <c r="B39" s="42"/>
      <c r="C39" s="43" t="s">
        <v>79</v>
      </c>
      <c r="D39" s="42"/>
      <c r="E39" s="42"/>
      <c r="F39" s="42"/>
      <c r="G39" s="42"/>
      <c r="H39" s="42"/>
      <c r="I39" s="42"/>
      <c r="J39" s="51">
        <f>SUM(J40:J42)</f>
        <v>0</v>
      </c>
    </row>
    <row r="40" spans="1:10" s="50" customFormat="1" ht="63.75" customHeight="1">
      <c r="A40" s="41">
        <v>37</v>
      </c>
      <c r="B40" s="44"/>
      <c r="C40" s="52" t="s">
        <v>51</v>
      </c>
      <c r="D40" s="53"/>
      <c r="E40" s="52"/>
      <c r="F40" s="54" t="s">
        <v>80</v>
      </c>
      <c r="G40" s="48" t="s">
        <v>6</v>
      </c>
      <c r="H40" s="48">
        <v>1</v>
      </c>
      <c r="I40" s="55"/>
      <c r="J40" s="55">
        <f>I40*H40</f>
        <v>0</v>
      </c>
    </row>
    <row r="41" spans="1:10" s="50" customFormat="1" ht="51.75" customHeight="1">
      <c r="A41" s="41">
        <v>38</v>
      </c>
      <c r="B41" s="44"/>
      <c r="C41" s="46" t="s">
        <v>142</v>
      </c>
      <c r="D41" s="47"/>
      <c r="E41" s="45"/>
      <c r="F41" s="45" t="s">
        <v>143</v>
      </c>
      <c r="G41" s="48" t="s">
        <v>6</v>
      </c>
      <c r="H41" s="48">
        <v>1</v>
      </c>
      <c r="I41" s="49"/>
      <c r="J41" s="49">
        <f>I41*H41</f>
        <v>0</v>
      </c>
    </row>
    <row r="42" spans="1:10" s="50" customFormat="1" ht="37.5" customHeight="1">
      <c r="A42" s="41">
        <v>39</v>
      </c>
      <c r="B42" s="44"/>
      <c r="C42" s="46" t="s">
        <v>39</v>
      </c>
      <c r="D42" s="47"/>
      <c r="E42" s="47"/>
      <c r="F42" s="45" t="s">
        <v>52</v>
      </c>
      <c r="G42" s="48" t="s">
        <v>6</v>
      </c>
      <c r="H42" s="48">
        <v>1</v>
      </c>
      <c r="I42" s="49"/>
      <c r="J42" s="49">
        <f>I42*H42</f>
        <v>0</v>
      </c>
    </row>
    <row r="43" spans="1:10" s="32" customFormat="1" ht="18" customHeight="1">
      <c r="A43" s="41">
        <v>40</v>
      </c>
      <c r="B43" s="42"/>
      <c r="C43" s="43" t="s">
        <v>81</v>
      </c>
      <c r="D43" s="42"/>
      <c r="E43" s="42"/>
      <c r="F43" s="42"/>
      <c r="G43" s="42"/>
      <c r="H43" s="42"/>
      <c r="I43" s="42"/>
      <c r="J43" s="51">
        <f>SUM(J44:J52)</f>
        <v>0</v>
      </c>
    </row>
    <row r="44" spans="1:10" s="50" customFormat="1" ht="49.5" customHeight="1">
      <c r="A44" s="41">
        <v>41</v>
      </c>
      <c r="B44" s="44"/>
      <c r="C44" s="46" t="s">
        <v>54</v>
      </c>
      <c r="D44" s="47"/>
      <c r="E44" s="47"/>
      <c r="F44" s="45" t="s">
        <v>55</v>
      </c>
      <c r="G44" s="48" t="s">
        <v>6</v>
      </c>
      <c r="H44" s="48">
        <v>8</v>
      </c>
      <c r="I44" s="49"/>
      <c r="J44" s="49">
        <f aca="true" t="shared" si="3" ref="J44:J52">I44*H44</f>
        <v>0</v>
      </c>
    </row>
    <row r="45" spans="1:10" s="50" customFormat="1" ht="26.25" customHeight="1">
      <c r="A45" s="41">
        <v>42</v>
      </c>
      <c r="B45" s="44"/>
      <c r="C45" s="52" t="s">
        <v>38</v>
      </c>
      <c r="D45" s="53"/>
      <c r="E45" s="52"/>
      <c r="F45" s="54" t="s">
        <v>82</v>
      </c>
      <c r="G45" s="48" t="s">
        <v>6</v>
      </c>
      <c r="H45" s="48">
        <v>4</v>
      </c>
      <c r="I45" s="55"/>
      <c r="J45" s="55">
        <f t="shared" si="3"/>
        <v>0</v>
      </c>
    </row>
    <row r="46" spans="1:10" s="50" customFormat="1" ht="37.5" customHeight="1">
      <c r="A46" s="41">
        <v>43</v>
      </c>
      <c r="B46" s="44"/>
      <c r="C46" s="46" t="s">
        <v>33</v>
      </c>
      <c r="D46" s="47"/>
      <c r="E46" s="47"/>
      <c r="F46" s="45" t="s">
        <v>56</v>
      </c>
      <c r="G46" s="48" t="s">
        <v>6</v>
      </c>
      <c r="H46" s="48">
        <v>10</v>
      </c>
      <c r="I46" s="49"/>
      <c r="J46" s="49">
        <f t="shared" si="3"/>
        <v>0</v>
      </c>
    </row>
    <row r="47" spans="1:10" s="50" customFormat="1" ht="37.5" customHeight="1">
      <c r="A47" s="41">
        <v>44</v>
      </c>
      <c r="B47" s="44"/>
      <c r="C47" s="52" t="s">
        <v>22</v>
      </c>
      <c r="D47" s="53"/>
      <c r="E47" s="52"/>
      <c r="F47" s="54" t="s">
        <v>23</v>
      </c>
      <c r="G47" s="48" t="s">
        <v>9</v>
      </c>
      <c r="H47" s="48">
        <v>200</v>
      </c>
      <c r="I47" s="55"/>
      <c r="J47" s="55">
        <f t="shared" si="3"/>
        <v>0</v>
      </c>
    </row>
    <row r="48" spans="1:10" s="50" customFormat="1" ht="26.25" customHeight="1">
      <c r="A48" s="41">
        <v>45</v>
      </c>
      <c r="B48" s="44"/>
      <c r="C48" s="52" t="s">
        <v>25</v>
      </c>
      <c r="D48" s="53"/>
      <c r="E48" s="52"/>
      <c r="F48" s="54" t="s">
        <v>147</v>
      </c>
      <c r="G48" s="48" t="s">
        <v>9</v>
      </c>
      <c r="H48" s="48">
        <v>5</v>
      </c>
      <c r="I48" s="55"/>
      <c r="J48" s="55">
        <f t="shared" si="3"/>
        <v>0</v>
      </c>
    </row>
    <row r="49" spans="1:10" s="50" customFormat="1" ht="26.25" customHeight="1">
      <c r="A49" s="41">
        <v>46</v>
      </c>
      <c r="B49" s="44"/>
      <c r="C49" s="52" t="s">
        <v>25</v>
      </c>
      <c r="D49" s="53"/>
      <c r="E49" s="52"/>
      <c r="F49" s="54" t="s">
        <v>146</v>
      </c>
      <c r="G49" s="48" t="s">
        <v>9</v>
      </c>
      <c r="H49" s="48">
        <v>5</v>
      </c>
      <c r="I49" s="55"/>
      <c r="J49" s="55">
        <f t="shared" si="3"/>
        <v>0</v>
      </c>
    </row>
    <row r="50" spans="1:10" s="50" customFormat="1" ht="26.25" customHeight="1">
      <c r="A50" s="41">
        <v>47</v>
      </c>
      <c r="B50" s="44"/>
      <c r="C50" s="52" t="s">
        <v>144</v>
      </c>
      <c r="D50" s="53"/>
      <c r="E50" s="52"/>
      <c r="F50" s="54" t="s">
        <v>145</v>
      </c>
      <c r="G50" s="48" t="s">
        <v>9</v>
      </c>
      <c r="H50" s="48">
        <v>25</v>
      </c>
      <c r="I50" s="55"/>
      <c r="J50" s="55">
        <f t="shared" si="3"/>
        <v>0</v>
      </c>
    </row>
    <row r="51" spans="1:10" s="50" customFormat="1" ht="26.25" customHeight="1">
      <c r="A51" s="41">
        <v>48</v>
      </c>
      <c r="B51" s="44"/>
      <c r="C51" s="52" t="s">
        <v>24</v>
      </c>
      <c r="D51" s="53"/>
      <c r="E51" s="52"/>
      <c r="F51" s="54" t="s">
        <v>58</v>
      </c>
      <c r="G51" s="48" t="s">
        <v>19</v>
      </c>
      <c r="H51" s="48">
        <v>1</v>
      </c>
      <c r="I51" s="55"/>
      <c r="J51" s="55">
        <f t="shared" si="3"/>
        <v>0</v>
      </c>
    </row>
    <row r="52" spans="1:10" s="50" customFormat="1" ht="26.25" customHeight="1">
      <c r="A52" s="41">
        <v>49</v>
      </c>
      <c r="B52" s="44"/>
      <c r="C52" s="52" t="s">
        <v>20</v>
      </c>
      <c r="D52" s="53"/>
      <c r="E52" s="52"/>
      <c r="F52" s="54" t="s">
        <v>57</v>
      </c>
      <c r="G52" s="48" t="s">
        <v>19</v>
      </c>
      <c r="H52" s="48">
        <v>1</v>
      </c>
      <c r="I52" s="55"/>
      <c r="J52" s="55">
        <f t="shared" si="3"/>
        <v>0</v>
      </c>
    </row>
    <row r="53" spans="1:10" s="32" customFormat="1" ht="18" customHeight="1">
      <c r="A53" s="41">
        <v>50</v>
      </c>
      <c r="B53" s="42"/>
      <c r="C53" s="43" t="s">
        <v>83</v>
      </c>
      <c r="D53" s="42"/>
      <c r="E53" s="42"/>
      <c r="F53" s="42"/>
      <c r="G53" s="42"/>
      <c r="H53" s="42"/>
      <c r="I53" s="42"/>
      <c r="J53" s="51">
        <f>SUM(J54:J65)</f>
        <v>0</v>
      </c>
    </row>
    <row r="54" spans="1:10" s="50" customFormat="1" ht="26.25" customHeight="1">
      <c r="A54" s="41">
        <v>51</v>
      </c>
      <c r="B54" s="44"/>
      <c r="C54" s="80" t="s">
        <v>10</v>
      </c>
      <c r="D54" s="53"/>
      <c r="E54" s="52"/>
      <c r="F54" s="54" t="s">
        <v>235</v>
      </c>
      <c r="G54" s="82" t="s">
        <v>19</v>
      </c>
      <c r="H54" s="48">
        <v>1</v>
      </c>
      <c r="I54" s="55"/>
      <c r="J54" s="55">
        <f aca="true" t="shared" si="4" ref="J54:J65">I54*H54</f>
        <v>0</v>
      </c>
    </row>
    <row r="55" spans="1:10" s="50" customFormat="1" ht="26.25" customHeight="1">
      <c r="A55" s="41">
        <v>52</v>
      </c>
      <c r="B55" s="44"/>
      <c r="C55" s="80" t="s">
        <v>10</v>
      </c>
      <c r="D55" s="53"/>
      <c r="E55" s="52"/>
      <c r="F55" s="54" t="s">
        <v>85</v>
      </c>
      <c r="G55" s="82" t="s">
        <v>19</v>
      </c>
      <c r="H55" s="48">
        <v>1</v>
      </c>
      <c r="I55" s="55"/>
      <c r="J55" s="55">
        <f t="shared" si="4"/>
        <v>0</v>
      </c>
    </row>
    <row r="56" spans="1:10" s="50" customFormat="1" ht="26.25" customHeight="1">
      <c r="A56" s="41">
        <v>53</v>
      </c>
      <c r="B56" s="44"/>
      <c r="C56" s="80" t="s">
        <v>10</v>
      </c>
      <c r="D56" s="53"/>
      <c r="E56" s="52"/>
      <c r="F56" s="54" t="s">
        <v>86</v>
      </c>
      <c r="G56" s="82" t="s">
        <v>19</v>
      </c>
      <c r="H56" s="48">
        <v>1</v>
      </c>
      <c r="I56" s="55"/>
      <c r="J56" s="55">
        <f t="shared" si="4"/>
        <v>0</v>
      </c>
    </row>
    <row r="57" spans="1:10" s="50" customFormat="1" ht="34.5" customHeight="1">
      <c r="A57" s="41">
        <v>54</v>
      </c>
      <c r="B57" s="44"/>
      <c r="C57" s="80" t="s">
        <v>10</v>
      </c>
      <c r="D57" s="83"/>
      <c r="E57" s="83"/>
      <c r="F57" s="52" t="s">
        <v>87</v>
      </c>
      <c r="G57" s="82" t="s">
        <v>19</v>
      </c>
      <c r="H57" s="82">
        <v>1</v>
      </c>
      <c r="I57" s="79"/>
      <c r="J57" s="55">
        <f t="shared" si="4"/>
        <v>0</v>
      </c>
    </row>
    <row r="58" spans="1:10" s="50" customFormat="1" ht="26.25" customHeight="1">
      <c r="A58" s="41">
        <v>55</v>
      </c>
      <c r="B58" s="44"/>
      <c r="C58" s="80" t="s">
        <v>10</v>
      </c>
      <c r="D58" s="53"/>
      <c r="E58" s="52"/>
      <c r="F58" s="54" t="s">
        <v>98</v>
      </c>
      <c r="G58" s="82" t="s">
        <v>19</v>
      </c>
      <c r="H58" s="48">
        <v>1</v>
      </c>
      <c r="I58" s="55"/>
      <c r="J58" s="55">
        <f t="shared" si="4"/>
        <v>0</v>
      </c>
    </row>
    <row r="59" spans="1:10" s="50" customFormat="1" ht="26.25" customHeight="1">
      <c r="A59" s="41">
        <v>56</v>
      </c>
      <c r="B59" s="44"/>
      <c r="C59" s="80" t="s">
        <v>10</v>
      </c>
      <c r="D59" s="53"/>
      <c r="E59" s="52"/>
      <c r="F59" s="54" t="s">
        <v>115</v>
      </c>
      <c r="G59" s="82" t="s">
        <v>19</v>
      </c>
      <c r="H59" s="48">
        <v>1</v>
      </c>
      <c r="I59" s="55"/>
      <c r="J59" s="55">
        <f t="shared" si="4"/>
        <v>0</v>
      </c>
    </row>
    <row r="60" spans="1:10" s="50" customFormat="1" ht="26.25" customHeight="1">
      <c r="A60" s="41">
        <v>57</v>
      </c>
      <c r="B60" s="44"/>
      <c r="C60" s="80" t="s">
        <v>10</v>
      </c>
      <c r="D60" s="53"/>
      <c r="E60" s="52"/>
      <c r="F60" s="54" t="s">
        <v>88</v>
      </c>
      <c r="G60" s="82" t="s">
        <v>19</v>
      </c>
      <c r="H60" s="48">
        <v>1</v>
      </c>
      <c r="I60" s="55"/>
      <c r="J60" s="55">
        <f t="shared" si="4"/>
        <v>0</v>
      </c>
    </row>
    <row r="61" spans="1:10" s="50" customFormat="1" ht="26.25" customHeight="1">
      <c r="A61" s="41">
        <v>58</v>
      </c>
      <c r="B61" s="44"/>
      <c r="C61" s="80" t="s">
        <v>89</v>
      </c>
      <c r="D61" s="53"/>
      <c r="E61" s="52"/>
      <c r="F61" s="54" t="s">
        <v>99</v>
      </c>
      <c r="G61" s="82" t="s">
        <v>90</v>
      </c>
      <c r="H61" s="48">
        <v>5</v>
      </c>
      <c r="I61" s="55"/>
      <c r="J61" s="55">
        <f t="shared" si="4"/>
        <v>0</v>
      </c>
    </row>
    <row r="62" spans="1:10" s="50" customFormat="1" ht="26.25" customHeight="1">
      <c r="A62" s="41">
        <v>59</v>
      </c>
      <c r="B62" s="44"/>
      <c r="C62" s="80" t="s">
        <v>10</v>
      </c>
      <c r="D62" s="53"/>
      <c r="E62" s="52"/>
      <c r="F62" s="54" t="s">
        <v>91</v>
      </c>
      <c r="G62" s="82" t="s">
        <v>90</v>
      </c>
      <c r="H62" s="48">
        <v>2</v>
      </c>
      <c r="I62" s="55"/>
      <c r="J62" s="55">
        <f t="shared" si="4"/>
        <v>0</v>
      </c>
    </row>
    <row r="63" spans="1:10" s="50" customFormat="1" ht="26.25" customHeight="1">
      <c r="A63" s="41">
        <v>60</v>
      </c>
      <c r="B63" s="44"/>
      <c r="C63" s="80" t="s">
        <v>92</v>
      </c>
      <c r="D63" s="53"/>
      <c r="E63" s="52"/>
      <c r="F63" s="54" t="s">
        <v>93</v>
      </c>
      <c r="G63" s="82" t="s">
        <v>19</v>
      </c>
      <c r="H63" s="48">
        <v>1</v>
      </c>
      <c r="I63" s="55"/>
      <c r="J63" s="55">
        <f t="shared" si="4"/>
        <v>0</v>
      </c>
    </row>
    <row r="64" spans="1:10" s="50" customFormat="1" ht="48.75" customHeight="1">
      <c r="A64" s="41">
        <v>61</v>
      </c>
      <c r="B64" s="44"/>
      <c r="C64" s="52" t="s">
        <v>92</v>
      </c>
      <c r="D64" s="52"/>
      <c r="E64" s="52"/>
      <c r="F64" s="52" t="s">
        <v>94</v>
      </c>
      <c r="G64" s="82" t="s">
        <v>19</v>
      </c>
      <c r="H64" s="48">
        <v>1</v>
      </c>
      <c r="I64" s="81"/>
      <c r="J64" s="81">
        <f t="shared" si="4"/>
        <v>0</v>
      </c>
    </row>
    <row r="65" spans="1:10" s="50" customFormat="1" ht="26.25" customHeight="1">
      <c r="A65" s="41">
        <v>62</v>
      </c>
      <c r="B65" s="44"/>
      <c r="C65" s="80" t="s">
        <v>95</v>
      </c>
      <c r="D65" s="53"/>
      <c r="E65" s="52"/>
      <c r="F65" s="54" t="s">
        <v>96</v>
      </c>
      <c r="G65" s="82" t="s">
        <v>19</v>
      </c>
      <c r="H65" s="48">
        <v>1</v>
      </c>
      <c r="I65" s="55"/>
      <c r="J65" s="55">
        <f t="shared" si="4"/>
        <v>0</v>
      </c>
    </row>
    <row r="66" spans="1:10" s="17" customFormat="1" ht="13.5" thickBot="1">
      <c r="A66" s="24"/>
      <c r="B66" s="24"/>
      <c r="C66" s="24"/>
      <c r="D66" s="24"/>
      <c r="E66" s="25"/>
      <c r="F66" s="24"/>
      <c r="G66" s="26"/>
      <c r="H66" s="26"/>
      <c r="I66" s="24"/>
      <c r="J66" s="24"/>
    </row>
    <row r="67" spans="1:10" s="32" customFormat="1" ht="23.25" customHeight="1">
      <c r="A67" s="63"/>
      <c r="B67" s="63"/>
      <c r="C67" s="64" t="s">
        <v>11</v>
      </c>
      <c r="D67" s="63"/>
      <c r="E67" s="65"/>
      <c r="F67" s="63"/>
      <c r="G67" s="66"/>
      <c r="H67" s="66"/>
      <c r="I67" s="63"/>
      <c r="J67" s="67">
        <f>J53+J43+J39+J32+J29+J21+J15+J5</f>
        <v>0</v>
      </c>
    </row>
    <row r="70" ht="12.75" collapsed="1"/>
    <row r="79" ht="12.75" collapsed="1"/>
    <row r="83" ht="24.95" customHeight="1"/>
    <row r="84" ht="24.95" customHeight="1"/>
    <row r="85" ht="24.95" customHeight="1"/>
    <row r="86" ht="24.95" customHeight="1"/>
    <row r="87" ht="24.95" customHeight="1"/>
    <row r="88" ht="24.95" customHeight="1"/>
    <row r="89"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15" customHeight="1"/>
    <row r="100" ht="24.95" customHeight="1"/>
    <row r="101" ht="18" customHeight="1"/>
    <row r="102" ht="24.95" customHeight="1"/>
    <row r="103" ht="24.95" customHeight="1"/>
  </sheetData>
  <sheetProtection selectLockedCells="1" selectUnlockedCells="1"/>
  <autoFilter ref="A2:J103"/>
  <hyperlinks>
    <hyperlink ref="E72" r:id="rId1" display="DXP 44 HD 4K"/>
    <hyperlink ref="E74" r:id="rId2" display="DTP HDMI 4K 230 Tx"/>
    <hyperlink ref="E75" r:id="rId3" display="DTP HDMI 4K 230 Rx"/>
  </hyperlinks>
  <printOptions/>
  <pageMargins left="0.7480314960629921" right="0.7480314960629921" top="0.984251968503937" bottom="0.984251968503937" header="0.5118110236220472" footer="0.5118110236220472"/>
  <pageSetup fitToHeight="9" fitToWidth="1" horizontalDpi="600" verticalDpi="600" orientation="landscape" paperSize="9" scale="63" r:id="rId4"/>
  <headerFooter alignWithMargins="0">
    <oddFooter>&amp;C&amp;P/&amp;N</oddFooter>
  </headerFooter>
  <rowBreaks count="1" manualBreakCount="1">
    <brk id="9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799847602844"/>
    <outlinePr summaryBelow="0"/>
    <pageSetUpPr fitToPage="1"/>
  </sheetPr>
  <dimension ref="A1:J67"/>
  <sheetViews>
    <sheetView view="pageBreakPreview" zoomScale="85" zoomScaleSheetLayoutView="85" workbookViewId="0" topLeftCell="A1">
      <pane ySplit="4" topLeftCell="A5" activePane="bottomLeft" state="frozen"/>
      <selection pane="bottomLeft" activeCell="F14" sqref="F14"/>
    </sheetView>
  </sheetViews>
  <sheetFormatPr defaultColWidth="9.125" defaultRowHeight="12.75"/>
  <cols>
    <col min="1" max="1" width="8.625" style="19" customWidth="1"/>
    <col min="2" max="2" width="5.25390625" style="19" hidden="1" customWidth="1"/>
    <col min="3" max="3" width="17.375" style="19" customWidth="1"/>
    <col min="4" max="4" width="17.00390625" style="19" customWidth="1"/>
    <col min="5" max="5" width="16.125" style="20" customWidth="1"/>
    <col min="6" max="6" width="96.25390625" style="19" customWidth="1"/>
    <col min="7" max="7" width="8.00390625" style="21" customWidth="1"/>
    <col min="8" max="8" width="6.75390625" style="21" customWidth="1"/>
    <col min="9" max="9" width="18.25390625" style="19" customWidth="1"/>
    <col min="10" max="10" width="20.75390625" style="19" customWidth="1"/>
    <col min="11" max="16384" width="9.125" style="19" customWidth="1"/>
  </cols>
  <sheetData>
    <row r="1" spans="3:10" s="27" customFormat="1" ht="13.5" customHeight="1">
      <c r="C1" s="28"/>
      <c r="D1" s="28"/>
      <c r="E1" s="28"/>
      <c r="F1" s="28"/>
      <c r="G1" s="28"/>
      <c r="H1" s="28"/>
      <c r="I1" s="28"/>
      <c r="J1" s="28"/>
    </row>
    <row r="2" spans="1:10" s="32" customFormat="1" ht="57.75" customHeight="1">
      <c r="A2" s="29" t="s">
        <v>0</v>
      </c>
      <c r="B2" s="29" t="s">
        <v>15</v>
      </c>
      <c r="C2" s="29" t="s">
        <v>5</v>
      </c>
      <c r="D2" s="30" t="s">
        <v>13</v>
      </c>
      <c r="E2" s="30" t="s">
        <v>16</v>
      </c>
      <c r="F2" s="30" t="s">
        <v>18</v>
      </c>
      <c r="G2" s="31" t="s">
        <v>17</v>
      </c>
      <c r="H2" s="31" t="s">
        <v>12</v>
      </c>
      <c r="I2" s="30" t="s">
        <v>2</v>
      </c>
      <c r="J2" s="30" t="s">
        <v>14</v>
      </c>
    </row>
    <row r="3" spans="1:10" s="32" customFormat="1" ht="18" customHeight="1">
      <c r="A3" s="85"/>
      <c r="B3" s="86"/>
      <c r="C3" s="87" t="s">
        <v>149</v>
      </c>
      <c r="D3" s="86"/>
      <c r="E3" s="86"/>
      <c r="F3" s="86"/>
      <c r="G3" s="86"/>
      <c r="H3" s="86"/>
      <c r="I3" s="86"/>
      <c r="J3" s="88"/>
    </row>
    <row r="4" spans="1:10" s="32" customFormat="1" ht="18" customHeight="1">
      <c r="A4" s="37"/>
      <c r="B4" s="38"/>
      <c r="C4" s="39"/>
      <c r="D4" s="38"/>
      <c r="E4" s="38"/>
      <c r="F4" s="38"/>
      <c r="G4" s="38"/>
      <c r="H4" s="38"/>
      <c r="I4" s="38"/>
      <c r="J4" s="40"/>
    </row>
    <row r="5" spans="1:10" s="32" customFormat="1" ht="18" customHeight="1">
      <c r="A5" s="41">
        <v>1</v>
      </c>
      <c r="B5" s="42"/>
      <c r="C5" s="43" t="s">
        <v>230</v>
      </c>
      <c r="D5" s="42"/>
      <c r="E5" s="42"/>
      <c r="F5" s="42"/>
      <c r="G5" s="42"/>
      <c r="H5" s="42"/>
      <c r="I5" s="42"/>
      <c r="J5" s="51">
        <f>SUM(J6:J14)</f>
        <v>0</v>
      </c>
    </row>
    <row r="6" spans="1:10" s="50" customFormat="1" ht="62.25" customHeight="1">
      <c r="A6" s="41">
        <v>2</v>
      </c>
      <c r="B6" s="44"/>
      <c r="C6" s="46" t="s">
        <v>117</v>
      </c>
      <c r="D6" s="47"/>
      <c r="E6" s="47"/>
      <c r="F6" s="45" t="s">
        <v>118</v>
      </c>
      <c r="G6" s="48" t="s">
        <v>6</v>
      </c>
      <c r="H6" s="48">
        <v>1</v>
      </c>
      <c r="I6" s="49"/>
      <c r="J6" s="49">
        <f>I6*H6</f>
        <v>0</v>
      </c>
    </row>
    <row r="7" spans="1:10" s="50" customFormat="1" ht="34.5" customHeight="1">
      <c r="A7" s="41">
        <v>3</v>
      </c>
      <c r="B7" s="89"/>
      <c r="C7" s="90" t="s">
        <v>119</v>
      </c>
      <c r="D7" s="91"/>
      <c r="E7" s="90"/>
      <c r="F7" s="54" t="s">
        <v>120</v>
      </c>
      <c r="G7" s="92" t="s">
        <v>6</v>
      </c>
      <c r="H7" s="92">
        <v>1</v>
      </c>
      <c r="I7" s="93"/>
      <c r="J7" s="93">
        <f>I7*H7</f>
        <v>0</v>
      </c>
    </row>
    <row r="8" spans="1:10" s="50" customFormat="1" ht="34.5" customHeight="1">
      <c r="A8" s="41">
        <v>4</v>
      </c>
      <c r="B8" s="89"/>
      <c r="C8" s="90" t="s">
        <v>121</v>
      </c>
      <c r="D8" s="91"/>
      <c r="E8" s="90"/>
      <c r="F8" s="54" t="s">
        <v>122</v>
      </c>
      <c r="G8" s="92" t="s">
        <v>6</v>
      </c>
      <c r="H8" s="92">
        <v>1</v>
      </c>
      <c r="I8" s="93"/>
      <c r="J8" s="93">
        <f>H8*I8</f>
        <v>0</v>
      </c>
    </row>
    <row r="9" spans="1:10" s="50" customFormat="1" ht="26.25" customHeight="1">
      <c r="A9" s="41">
        <v>5</v>
      </c>
      <c r="B9" s="44"/>
      <c r="C9" s="52" t="s">
        <v>123</v>
      </c>
      <c r="D9" s="53"/>
      <c r="E9" s="52"/>
      <c r="F9" s="54" t="s">
        <v>124</v>
      </c>
      <c r="G9" s="48" t="s">
        <v>6</v>
      </c>
      <c r="H9" s="48">
        <v>1</v>
      </c>
      <c r="I9" s="55"/>
      <c r="J9" s="55">
        <f>H9*I9</f>
        <v>0</v>
      </c>
    </row>
    <row r="10" spans="1:10" s="50" customFormat="1" ht="35.25" customHeight="1">
      <c r="A10" s="41">
        <v>6</v>
      </c>
      <c r="B10" s="44"/>
      <c r="C10" s="46" t="s">
        <v>140</v>
      </c>
      <c r="D10" s="47"/>
      <c r="E10" s="45"/>
      <c r="F10" s="45" t="s">
        <v>141</v>
      </c>
      <c r="G10" s="48" t="s">
        <v>6</v>
      </c>
      <c r="H10" s="48">
        <v>1</v>
      </c>
      <c r="I10" s="49"/>
      <c r="J10" s="49">
        <f aca="true" t="shared" si="0" ref="J10:J14">I10*H10</f>
        <v>0</v>
      </c>
    </row>
    <row r="11" spans="1:10" s="50" customFormat="1" ht="50.25" customHeight="1">
      <c r="A11" s="41">
        <v>7</v>
      </c>
      <c r="B11" s="44"/>
      <c r="C11" s="46" t="s">
        <v>103</v>
      </c>
      <c r="D11" s="47"/>
      <c r="E11" s="47"/>
      <c r="F11" s="45" t="s">
        <v>127</v>
      </c>
      <c r="G11" s="48" t="s">
        <v>6</v>
      </c>
      <c r="H11" s="48">
        <v>1</v>
      </c>
      <c r="I11" s="49"/>
      <c r="J11" s="49">
        <f t="shared" si="0"/>
        <v>0</v>
      </c>
    </row>
    <row r="12" spans="1:10" s="50" customFormat="1" ht="51.75" customHeight="1">
      <c r="A12" s="41">
        <v>9</v>
      </c>
      <c r="B12" s="44"/>
      <c r="C12" s="52" t="s">
        <v>125</v>
      </c>
      <c r="D12" s="47"/>
      <c r="E12" s="52"/>
      <c r="F12" s="45" t="s">
        <v>126</v>
      </c>
      <c r="G12" s="48" t="s">
        <v>6</v>
      </c>
      <c r="H12" s="48">
        <v>1</v>
      </c>
      <c r="I12" s="49"/>
      <c r="J12" s="49">
        <f t="shared" si="0"/>
        <v>0</v>
      </c>
    </row>
    <row r="13" spans="1:10" s="50" customFormat="1" ht="62.25" customHeight="1">
      <c r="A13" s="41">
        <v>10</v>
      </c>
      <c r="B13" s="44"/>
      <c r="C13" s="46" t="s">
        <v>72</v>
      </c>
      <c r="D13" s="47"/>
      <c r="E13" s="47"/>
      <c r="F13" s="45" t="s">
        <v>73</v>
      </c>
      <c r="G13" s="48" t="s">
        <v>6</v>
      </c>
      <c r="H13" s="48">
        <v>1</v>
      </c>
      <c r="I13" s="49"/>
      <c r="J13" s="49">
        <f t="shared" si="0"/>
        <v>0</v>
      </c>
    </row>
    <row r="14" spans="1:10" s="117" customFormat="1" ht="36" customHeight="1">
      <c r="A14" s="41">
        <v>11</v>
      </c>
      <c r="B14" s="113"/>
      <c r="C14" s="114" t="s">
        <v>231</v>
      </c>
      <c r="D14" s="115"/>
      <c r="E14" s="114"/>
      <c r="F14" s="114" t="s">
        <v>232</v>
      </c>
      <c r="G14" s="116" t="s">
        <v>6</v>
      </c>
      <c r="H14" s="116">
        <v>1</v>
      </c>
      <c r="I14" s="76"/>
      <c r="J14" s="76">
        <f t="shared" si="0"/>
        <v>0</v>
      </c>
    </row>
    <row r="15" spans="1:10" s="32" customFormat="1" ht="18" customHeight="1">
      <c r="A15" s="41">
        <v>12</v>
      </c>
      <c r="B15" s="42"/>
      <c r="C15" s="43" t="s">
        <v>70</v>
      </c>
      <c r="D15" s="42"/>
      <c r="E15" s="42"/>
      <c r="F15" s="42"/>
      <c r="G15" s="42"/>
      <c r="H15" s="42"/>
      <c r="I15" s="42"/>
      <c r="J15" s="51">
        <f>SUM(J16:J20)</f>
        <v>0</v>
      </c>
    </row>
    <row r="16" spans="1:10" s="50" customFormat="1" ht="39" customHeight="1">
      <c r="A16" s="41">
        <v>13</v>
      </c>
      <c r="B16" s="44"/>
      <c r="C16" s="46" t="s">
        <v>66</v>
      </c>
      <c r="D16" s="47"/>
      <c r="E16" s="47"/>
      <c r="F16" s="45" t="s">
        <v>128</v>
      </c>
      <c r="G16" s="48" t="s">
        <v>6</v>
      </c>
      <c r="H16" s="48">
        <v>2</v>
      </c>
      <c r="I16" s="49"/>
      <c r="J16" s="49">
        <f>I16*H16</f>
        <v>0</v>
      </c>
    </row>
    <row r="17" spans="1:10" s="50" customFormat="1" ht="48" customHeight="1">
      <c r="A17" s="41">
        <v>14</v>
      </c>
      <c r="B17" s="44"/>
      <c r="C17" s="46" t="s">
        <v>129</v>
      </c>
      <c r="D17" s="47"/>
      <c r="E17" s="47"/>
      <c r="F17" s="45" t="s">
        <v>130</v>
      </c>
      <c r="G17" s="48" t="s">
        <v>6</v>
      </c>
      <c r="H17" s="48">
        <v>1</v>
      </c>
      <c r="I17" s="49"/>
      <c r="J17" s="49">
        <f>I17*H17</f>
        <v>0</v>
      </c>
    </row>
    <row r="18" spans="1:10" s="50" customFormat="1" ht="48" customHeight="1">
      <c r="A18" s="41">
        <v>15</v>
      </c>
      <c r="B18" s="44"/>
      <c r="C18" s="46" t="s">
        <v>30</v>
      </c>
      <c r="D18" s="47"/>
      <c r="E18" s="47"/>
      <c r="F18" s="45" t="s">
        <v>131</v>
      </c>
      <c r="G18" s="48" t="s">
        <v>6</v>
      </c>
      <c r="H18" s="48">
        <v>1</v>
      </c>
      <c r="I18" s="49"/>
      <c r="J18" s="49">
        <f>I18*H18</f>
        <v>0</v>
      </c>
    </row>
    <row r="19" spans="1:10" s="50" customFormat="1" ht="27.75" customHeight="1">
      <c r="A19" s="41">
        <v>16</v>
      </c>
      <c r="B19" s="44"/>
      <c r="C19" s="46" t="s">
        <v>133</v>
      </c>
      <c r="D19" s="47"/>
      <c r="E19" s="47"/>
      <c r="F19" s="45" t="s">
        <v>132</v>
      </c>
      <c r="G19" s="48" t="s">
        <v>6</v>
      </c>
      <c r="H19" s="48">
        <v>1</v>
      </c>
      <c r="I19" s="49"/>
      <c r="J19" s="49">
        <f>I19*H19</f>
        <v>0</v>
      </c>
    </row>
    <row r="20" spans="1:10" s="50" customFormat="1" ht="37.5" customHeight="1">
      <c r="A20" s="41">
        <v>17</v>
      </c>
      <c r="B20" s="44"/>
      <c r="C20" s="46" t="s">
        <v>34</v>
      </c>
      <c r="D20" s="47"/>
      <c r="E20" s="47"/>
      <c r="F20" s="45" t="s">
        <v>52</v>
      </c>
      <c r="G20" s="48" t="s">
        <v>6</v>
      </c>
      <c r="H20" s="48">
        <v>1</v>
      </c>
      <c r="I20" s="49"/>
      <c r="J20" s="49">
        <f>I20*H20</f>
        <v>0</v>
      </c>
    </row>
    <row r="21" spans="1:10" s="32" customFormat="1" ht="18" customHeight="1">
      <c r="A21" s="41">
        <v>18</v>
      </c>
      <c r="B21" s="42"/>
      <c r="C21" s="43" t="s">
        <v>138</v>
      </c>
      <c r="D21" s="42"/>
      <c r="E21" s="42"/>
      <c r="F21" s="42"/>
      <c r="G21" s="42"/>
      <c r="H21" s="42"/>
      <c r="I21" s="42"/>
      <c r="J21" s="51">
        <f>SUM(J22:J28)</f>
        <v>0</v>
      </c>
    </row>
    <row r="22" spans="1:10" s="50" customFormat="1" ht="49.5" customHeight="1">
      <c r="A22" s="41">
        <v>19</v>
      </c>
      <c r="B22" s="44"/>
      <c r="C22" s="46" t="s">
        <v>35</v>
      </c>
      <c r="D22" s="47"/>
      <c r="E22" s="47"/>
      <c r="F22" s="45" t="s">
        <v>47</v>
      </c>
      <c r="G22" s="48" t="s">
        <v>6</v>
      </c>
      <c r="H22" s="48">
        <v>1</v>
      </c>
      <c r="I22" s="49"/>
      <c r="J22" s="49">
        <f aca="true" t="shared" si="1" ref="J22:J28">I22*H22</f>
        <v>0</v>
      </c>
    </row>
    <row r="23" spans="1:10" s="50" customFormat="1" ht="27.75" customHeight="1">
      <c r="A23" s="41">
        <v>20</v>
      </c>
      <c r="B23" s="44"/>
      <c r="C23" s="52" t="s">
        <v>36</v>
      </c>
      <c r="D23" s="53"/>
      <c r="E23" s="52"/>
      <c r="F23" s="54" t="s">
        <v>48</v>
      </c>
      <c r="G23" s="48" t="s">
        <v>6</v>
      </c>
      <c r="H23" s="48">
        <v>1</v>
      </c>
      <c r="I23" s="55"/>
      <c r="J23" s="55">
        <f t="shared" si="1"/>
        <v>0</v>
      </c>
    </row>
    <row r="24" spans="1:10" s="50" customFormat="1" ht="65.25" customHeight="1">
      <c r="A24" s="41">
        <v>21</v>
      </c>
      <c r="B24" s="44"/>
      <c r="C24" s="46" t="s">
        <v>49</v>
      </c>
      <c r="D24" s="47"/>
      <c r="E24" s="47"/>
      <c r="F24" s="45" t="s">
        <v>50</v>
      </c>
      <c r="G24" s="48" t="s">
        <v>6</v>
      </c>
      <c r="H24" s="48">
        <v>1</v>
      </c>
      <c r="I24" s="49"/>
      <c r="J24" s="49">
        <f t="shared" si="1"/>
        <v>0</v>
      </c>
    </row>
    <row r="25" spans="1:10" s="50" customFormat="1" ht="46.5" customHeight="1">
      <c r="A25" s="41">
        <v>22</v>
      </c>
      <c r="B25" s="44"/>
      <c r="C25" s="46" t="s">
        <v>136</v>
      </c>
      <c r="D25" s="47"/>
      <c r="E25" s="47"/>
      <c r="F25" s="45" t="s">
        <v>134</v>
      </c>
      <c r="G25" s="48" t="s">
        <v>6</v>
      </c>
      <c r="H25" s="48">
        <v>1</v>
      </c>
      <c r="I25" s="49"/>
      <c r="J25" s="49">
        <f t="shared" si="1"/>
        <v>0</v>
      </c>
    </row>
    <row r="26" spans="1:10" s="50" customFormat="1" ht="27.75" customHeight="1">
      <c r="A26" s="41">
        <v>23</v>
      </c>
      <c r="B26" s="44"/>
      <c r="C26" s="46" t="s">
        <v>137</v>
      </c>
      <c r="D26" s="47"/>
      <c r="E26" s="47"/>
      <c r="F26" s="45" t="s">
        <v>135</v>
      </c>
      <c r="G26" s="48" t="s">
        <v>6</v>
      </c>
      <c r="H26" s="48">
        <v>1</v>
      </c>
      <c r="I26" s="49"/>
      <c r="J26" s="49">
        <f t="shared" si="1"/>
        <v>0</v>
      </c>
    </row>
    <row r="27" spans="1:10" s="50" customFormat="1" ht="49.5" customHeight="1">
      <c r="A27" s="41">
        <v>24</v>
      </c>
      <c r="B27" s="44"/>
      <c r="C27" s="46" t="s">
        <v>21</v>
      </c>
      <c r="D27" s="47"/>
      <c r="E27" s="47"/>
      <c r="F27" s="45" t="s">
        <v>45</v>
      </c>
      <c r="G27" s="48" t="s">
        <v>6</v>
      </c>
      <c r="H27" s="48">
        <v>1</v>
      </c>
      <c r="I27" s="49"/>
      <c r="J27" s="49">
        <f t="shared" si="1"/>
        <v>0</v>
      </c>
    </row>
    <row r="28" spans="1:10" s="50" customFormat="1" ht="49.5" customHeight="1">
      <c r="A28" s="41">
        <v>25</v>
      </c>
      <c r="B28" s="44"/>
      <c r="C28" s="46" t="s">
        <v>28</v>
      </c>
      <c r="D28" s="47"/>
      <c r="E28" s="47"/>
      <c r="F28" s="45" t="s">
        <v>44</v>
      </c>
      <c r="G28" s="48" t="s">
        <v>6</v>
      </c>
      <c r="H28" s="48">
        <v>1</v>
      </c>
      <c r="I28" s="49"/>
      <c r="J28" s="49">
        <f t="shared" si="1"/>
        <v>0</v>
      </c>
    </row>
    <row r="29" spans="1:10" s="32" customFormat="1" ht="18" customHeight="1">
      <c r="A29" s="41">
        <v>26</v>
      </c>
      <c r="B29" s="42"/>
      <c r="C29" s="43" t="s">
        <v>71</v>
      </c>
      <c r="D29" s="42"/>
      <c r="E29" s="42"/>
      <c r="F29" s="42"/>
      <c r="G29" s="42"/>
      <c r="H29" s="42"/>
      <c r="I29" s="42"/>
      <c r="J29" s="51">
        <f>SUM(J30:J31)</f>
        <v>0</v>
      </c>
    </row>
    <row r="30" spans="1:10" s="50" customFormat="1" ht="62.25" customHeight="1">
      <c r="A30" s="41">
        <v>27</v>
      </c>
      <c r="B30" s="44"/>
      <c r="C30" s="52" t="s">
        <v>37</v>
      </c>
      <c r="D30" s="53"/>
      <c r="E30" s="52"/>
      <c r="F30" s="54" t="s">
        <v>74</v>
      </c>
      <c r="G30" s="48" t="s">
        <v>6</v>
      </c>
      <c r="H30" s="48">
        <v>1</v>
      </c>
      <c r="I30" s="55"/>
      <c r="J30" s="55">
        <f>I30*H30</f>
        <v>0</v>
      </c>
    </row>
    <row r="31" spans="1:10" s="50" customFormat="1" ht="83.25" customHeight="1">
      <c r="A31" s="41">
        <v>28</v>
      </c>
      <c r="B31" s="44"/>
      <c r="C31" s="52" t="s">
        <v>75</v>
      </c>
      <c r="D31" s="53"/>
      <c r="E31" s="52"/>
      <c r="F31" s="54" t="s">
        <v>76</v>
      </c>
      <c r="G31" s="48" t="s">
        <v>6</v>
      </c>
      <c r="H31" s="48">
        <v>1</v>
      </c>
      <c r="I31" s="55"/>
      <c r="J31" s="55">
        <f>I31*H31</f>
        <v>0</v>
      </c>
    </row>
    <row r="32" spans="1:10" s="32" customFormat="1" ht="18" customHeight="1">
      <c r="A32" s="41">
        <v>29</v>
      </c>
      <c r="B32" s="42"/>
      <c r="C32" s="43" t="s">
        <v>77</v>
      </c>
      <c r="D32" s="42"/>
      <c r="E32" s="42"/>
      <c r="F32" s="42"/>
      <c r="G32" s="42"/>
      <c r="H32" s="42"/>
      <c r="I32" s="42"/>
      <c r="J32" s="51">
        <f>SUM(J33:J38)</f>
        <v>0</v>
      </c>
    </row>
    <row r="33" spans="1:10" s="50" customFormat="1" ht="26.25" customHeight="1">
      <c r="A33" s="41">
        <v>30</v>
      </c>
      <c r="B33" s="44"/>
      <c r="C33" s="52" t="s">
        <v>53</v>
      </c>
      <c r="D33" s="53"/>
      <c r="E33" s="52"/>
      <c r="F33" s="54" t="s">
        <v>78</v>
      </c>
      <c r="G33" s="48" t="s">
        <v>6</v>
      </c>
      <c r="H33" s="48">
        <v>1</v>
      </c>
      <c r="I33" s="55"/>
      <c r="J33" s="55">
        <f aca="true" t="shared" si="2" ref="J33:J38">I33*H33</f>
        <v>0</v>
      </c>
    </row>
    <row r="34" spans="1:10" s="50" customFormat="1" ht="26.25" customHeight="1">
      <c r="A34" s="41">
        <v>31</v>
      </c>
      <c r="B34" s="44"/>
      <c r="C34" s="52" t="s">
        <v>26</v>
      </c>
      <c r="D34" s="53"/>
      <c r="E34" s="52"/>
      <c r="F34" s="54" t="s">
        <v>32</v>
      </c>
      <c r="G34" s="48" t="s">
        <v>6</v>
      </c>
      <c r="H34" s="48">
        <v>1</v>
      </c>
      <c r="I34" s="55"/>
      <c r="J34" s="55">
        <f t="shared" si="2"/>
        <v>0</v>
      </c>
    </row>
    <row r="35" spans="1:10" s="50" customFormat="1" ht="26.25" customHeight="1">
      <c r="A35" s="41">
        <v>32</v>
      </c>
      <c r="B35" s="44"/>
      <c r="C35" s="52" t="s">
        <v>29</v>
      </c>
      <c r="D35" s="53"/>
      <c r="E35" s="52"/>
      <c r="F35" s="54" t="s">
        <v>27</v>
      </c>
      <c r="G35" s="48" t="s">
        <v>6</v>
      </c>
      <c r="H35" s="48">
        <v>2</v>
      </c>
      <c r="I35" s="55"/>
      <c r="J35" s="55">
        <f t="shared" si="2"/>
        <v>0</v>
      </c>
    </row>
    <row r="36" spans="1:10" s="50" customFormat="1" ht="49.5" customHeight="1">
      <c r="A36" s="41">
        <v>33</v>
      </c>
      <c r="B36" s="44"/>
      <c r="C36" s="46" t="s">
        <v>42</v>
      </c>
      <c r="D36" s="47"/>
      <c r="E36" s="47"/>
      <c r="F36" s="45" t="s">
        <v>139</v>
      </c>
      <c r="G36" s="48" t="s">
        <v>6</v>
      </c>
      <c r="H36" s="48">
        <v>1</v>
      </c>
      <c r="I36" s="49"/>
      <c r="J36" s="49">
        <f t="shared" si="2"/>
        <v>0</v>
      </c>
    </row>
    <row r="37" spans="1:10" s="50" customFormat="1" ht="49.5" customHeight="1">
      <c r="A37" s="41">
        <v>34</v>
      </c>
      <c r="B37" s="44"/>
      <c r="C37" s="46" t="s">
        <v>21</v>
      </c>
      <c r="D37" s="47"/>
      <c r="E37" s="47"/>
      <c r="F37" s="45" t="s">
        <v>45</v>
      </c>
      <c r="G37" s="48" t="s">
        <v>6</v>
      </c>
      <c r="H37" s="48">
        <v>2</v>
      </c>
      <c r="I37" s="49"/>
      <c r="J37" s="49">
        <f t="shared" si="2"/>
        <v>0</v>
      </c>
    </row>
    <row r="38" spans="1:10" s="50" customFormat="1" ht="49.5" customHeight="1">
      <c r="A38" s="41">
        <v>35</v>
      </c>
      <c r="B38" s="44"/>
      <c r="C38" s="46" t="s">
        <v>28</v>
      </c>
      <c r="D38" s="47"/>
      <c r="E38" s="47"/>
      <c r="F38" s="45" t="s">
        <v>44</v>
      </c>
      <c r="G38" s="48" t="s">
        <v>6</v>
      </c>
      <c r="H38" s="48">
        <v>1</v>
      </c>
      <c r="I38" s="49"/>
      <c r="J38" s="49">
        <f t="shared" si="2"/>
        <v>0</v>
      </c>
    </row>
    <row r="39" spans="1:10" s="32" customFormat="1" ht="18" customHeight="1">
      <c r="A39" s="41">
        <v>36</v>
      </c>
      <c r="B39" s="42"/>
      <c r="C39" s="43" t="s">
        <v>79</v>
      </c>
      <c r="D39" s="42"/>
      <c r="E39" s="42"/>
      <c r="F39" s="42"/>
      <c r="G39" s="42"/>
      <c r="H39" s="42"/>
      <c r="I39" s="42"/>
      <c r="J39" s="51">
        <f>SUM(J40:J42)</f>
        <v>0</v>
      </c>
    </row>
    <row r="40" spans="1:10" s="50" customFormat="1" ht="63.75" customHeight="1">
      <c r="A40" s="41">
        <v>37</v>
      </c>
      <c r="B40" s="44"/>
      <c r="C40" s="52" t="s">
        <v>51</v>
      </c>
      <c r="D40" s="53"/>
      <c r="E40" s="52"/>
      <c r="F40" s="54" t="s">
        <v>80</v>
      </c>
      <c r="G40" s="48" t="s">
        <v>6</v>
      </c>
      <c r="H40" s="48">
        <v>1</v>
      </c>
      <c r="I40" s="55"/>
      <c r="J40" s="55">
        <f>I40*H40</f>
        <v>0</v>
      </c>
    </row>
    <row r="41" spans="1:10" s="50" customFormat="1" ht="51.75" customHeight="1">
      <c r="A41" s="41">
        <v>38</v>
      </c>
      <c r="B41" s="44"/>
      <c r="C41" s="46" t="s">
        <v>142</v>
      </c>
      <c r="D41" s="47"/>
      <c r="E41" s="45"/>
      <c r="F41" s="45" t="s">
        <v>143</v>
      </c>
      <c r="G41" s="48" t="s">
        <v>6</v>
      </c>
      <c r="H41" s="48">
        <v>1</v>
      </c>
      <c r="I41" s="49"/>
      <c r="J41" s="49">
        <f>I41*H41</f>
        <v>0</v>
      </c>
    </row>
    <row r="42" spans="1:10" s="50" customFormat="1" ht="37.5" customHeight="1">
      <c r="A42" s="41">
        <v>39</v>
      </c>
      <c r="B42" s="44"/>
      <c r="C42" s="46" t="s">
        <v>39</v>
      </c>
      <c r="D42" s="47"/>
      <c r="E42" s="47"/>
      <c r="F42" s="45" t="s">
        <v>52</v>
      </c>
      <c r="G42" s="48" t="s">
        <v>6</v>
      </c>
      <c r="H42" s="48">
        <v>1</v>
      </c>
      <c r="I42" s="49"/>
      <c r="J42" s="49">
        <f>I42*H42</f>
        <v>0</v>
      </c>
    </row>
    <row r="43" spans="1:10" s="32" customFormat="1" ht="18" customHeight="1">
      <c r="A43" s="41">
        <v>40</v>
      </c>
      <c r="B43" s="42"/>
      <c r="C43" s="43" t="s">
        <v>81</v>
      </c>
      <c r="D43" s="42"/>
      <c r="E43" s="42"/>
      <c r="F43" s="42"/>
      <c r="G43" s="42"/>
      <c r="H43" s="42"/>
      <c r="I43" s="42"/>
      <c r="J43" s="51">
        <f>SUM(J44:J52)</f>
        <v>0</v>
      </c>
    </row>
    <row r="44" spans="1:10" s="50" customFormat="1" ht="49.5" customHeight="1">
      <c r="A44" s="41">
        <v>41</v>
      </c>
      <c r="B44" s="44"/>
      <c r="C44" s="46" t="s">
        <v>54</v>
      </c>
      <c r="D44" s="47"/>
      <c r="E44" s="47"/>
      <c r="F44" s="45" t="s">
        <v>55</v>
      </c>
      <c r="G44" s="48" t="s">
        <v>6</v>
      </c>
      <c r="H44" s="48">
        <v>8</v>
      </c>
      <c r="I44" s="49"/>
      <c r="J44" s="49">
        <f aca="true" t="shared" si="3" ref="J44:J52">I44*H44</f>
        <v>0</v>
      </c>
    </row>
    <row r="45" spans="1:10" s="50" customFormat="1" ht="26.25" customHeight="1">
      <c r="A45" s="41">
        <v>42</v>
      </c>
      <c r="B45" s="44"/>
      <c r="C45" s="52" t="s">
        <v>38</v>
      </c>
      <c r="D45" s="53"/>
      <c r="E45" s="52"/>
      <c r="F45" s="54" t="s">
        <v>82</v>
      </c>
      <c r="G45" s="48" t="s">
        <v>6</v>
      </c>
      <c r="H45" s="48">
        <v>4</v>
      </c>
      <c r="I45" s="55"/>
      <c r="J45" s="55">
        <f t="shared" si="3"/>
        <v>0</v>
      </c>
    </row>
    <row r="46" spans="1:10" s="50" customFormat="1" ht="37.5" customHeight="1">
      <c r="A46" s="41">
        <v>43</v>
      </c>
      <c r="B46" s="44"/>
      <c r="C46" s="46" t="s">
        <v>33</v>
      </c>
      <c r="D46" s="47"/>
      <c r="E46" s="47"/>
      <c r="F46" s="45" t="s">
        <v>56</v>
      </c>
      <c r="G46" s="48" t="s">
        <v>6</v>
      </c>
      <c r="H46" s="48">
        <v>10</v>
      </c>
      <c r="I46" s="49"/>
      <c r="J46" s="49">
        <f t="shared" si="3"/>
        <v>0</v>
      </c>
    </row>
    <row r="47" spans="1:10" s="50" customFormat="1" ht="37.5" customHeight="1">
      <c r="A47" s="41">
        <v>44</v>
      </c>
      <c r="B47" s="44"/>
      <c r="C47" s="52" t="s">
        <v>22</v>
      </c>
      <c r="D47" s="53"/>
      <c r="E47" s="52"/>
      <c r="F47" s="54" t="s">
        <v>23</v>
      </c>
      <c r="G47" s="48" t="s">
        <v>9</v>
      </c>
      <c r="H47" s="48">
        <v>200</v>
      </c>
      <c r="I47" s="55"/>
      <c r="J47" s="55">
        <f t="shared" si="3"/>
        <v>0</v>
      </c>
    </row>
    <row r="48" spans="1:10" s="50" customFormat="1" ht="26.25" customHeight="1">
      <c r="A48" s="41">
        <v>45</v>
      </c>
      <c r="B48" s="44"/>
      <c r="C48" s="52" t="s">
        <v>25</v>
      </c>
      <c r="D48" s="53"/>
      <c r="E48" s="52"/>
      <c r="F48" s="54" t="s">
        <v>147</v>
      </c>
      <c r="G48" s="48" t="s">
        <v>9</v>
      </c>
      <c r="H48" s="48">
        <v>5</v>
      </c>
      <c r="I48" s="55"/>
      <c r="J48" s="55">
        <f t="shared" si="3"/>
        <v>0</v>
      </c>
    </row>
    <row r="49" spans="1:10" s="50" customFormat="1" ht="26.25" customHeight="1">
      <c r="A49" s="41">
        <v>46</v>
      </c>
      <c r="B49" s="44"/>
      <c r="C49" s="52" t="s">
        <v>25</v>
      </c>
      <c r="D49" s="53"/>
      <c r="E49" s="52"/>
      <c r="F49" s="54" t="s">
        <v>146</v>
      </c>
      <c r="G49" s="48" t="s">
        <v>9</v>
      </c>
      <c r="H49" s="48">
        <v>5</v>
      </c>
      <c r="I49" s="55"/>
      <c r="J49" s="55">
        <f t="shared" si="3"/>
        <v>0</v>
      </c>
    </row>
    <row r="50" spans="1:10" s="50" customFormat="1" ht="26.25" customHeight="1">
      <c r="A50" s="41">
        <v>47</v>
      </c>
      <c r="B50" s="44"/>
      <c r="C50" s="52" t="s">
        <v>144</v>
      </c>
      <c r="D50" s="53"/>
      <c r="E50" s="52"/>
      <c r="F50" s="54" t="s">
        <v>145</v>
      </c>
      <c r="G50" s="48" t="s">
        <v>9</v>
      </c>
      <c r="H50" s="48">
        <v>25</v>
      </c>
      <c r="I50" s="55"/>
      <c r="J50" s="55">
        <f t="shared" si="3"/>
        <v>0</v>
      </c>
    </row>
    <row r="51" spans="1:10" s="50" customFormat="1" ht="26.25" customHeight="1">
      <c r="A51" s="41">
        <v>48</v>
      </c>
      <c r="B51" s="44"/>
      <c r="C51" s="52" t="s">
        <v>24</v>
      </c>
      <c r="D51" s="53"/>
      <c r="E51" s="52"/>
      <c r="F51" s="54" t="s">
        <v>58</v>
      </c>
      <c r="G51" s="48" t="s">
        <v>19</v>
      </c>
      <c r="H51" s="48">
        <v>1</v>
      </c>
      <c r="I51" s="55"/>
      <c r="J51" s="55">
        <f t="shared" si="3"/>
        <v>0</v>
      </c>
    </row>
    <row r="52" spans="1:10" s="50" customFormat="1" ht="26.25" customHeight="1">
      <c r="A52" s="41">
        <v>49</v>
      </c>
      <c r="B52" s="44"/>
      <c r="C52" s="52" t="s">
        <v>20</v>
      </c>
      <c r="D52" s="53"/>
      <c r="E52" s="52"/>
      <c r="F52" s="54" t="s">
        <v>57</v>
      </c>
      <c r="G52" s="48" t="s">
        <v>19</v>
      </c>
      <c r="H52" s="48">
        <v>1</v>
      </c>
      <c r="I52" s="55"/>
      <c r="J52" s="55">
        <f t="shared" si="3"/>
        <v>0</v>
      </c>
    </row>
    <row r="53" spans="1:10" s="32" customFormat="1" ht="18" customHeight="1">
      <c r="A53" s="41">
        <v>50</v>
      </c>
      <c r="B53" s="42"/>
      <c r="C53" s="43" t="s">
        <v>83</v>
      </c>
      <c r="D53" s="42"/>
      <c r="E53" s="42"/>
      <c r="F53" s="42"/>
      <c r="G53" s="42"/>
      <c r="H53" s="42"/>
      <c r="I53" s="42"/>
      <c r="J53" s="51">
        <f>SUM(J54:J65)</f>
        <v>0</v>
      </c>
    </row>
    <row r="54" spans="1:10" s="50" customFormat="1" ht="26.25" customHeight="1">
      <c r="A54" s="41">
        <v>51</v>
      </c>
      <c r="B54" s="44"/>
      <c r="C54" s="80" t="s">
        <v>10</v>
      </c>
      <c r="D54" s="53"/>
      <c r="E54" s="52"/>
      <c r="F54" s="54" t="s">
        <v>235</v>
      </c>
      <c r="G54" s="82" t="s">
        <v>19</v>
      </c>
      <c r="H54" s="48">
        <v>1</v>
      </c>
      <c r="I54" s="55"/>
      <c r="J54" s="55">
        <f aca="true" t="shared" si="4" ref="J54:J65">I54*H54</f>
        <v>0</v>
      </c>
    </row>
    <row r="55" spans="1:10" s="50" customFormat="1" ht="26.25" customHeight="1">
      <c r="A55" s="41">
        <v>52</v>
      </c>
      <c r="B55" s="44"/>
      <c r="C55" s="80" t="s">
        <v>10</v>
      </c>
      <c r="D55" s="53"/>
      <c r="E55" s="52"/>
      <c r="F55" s="54" t="s">
        <v>85</v>
      </c>
      <c r="G55" s="82" t="s">
        <v>19</v>
      </c>
      <c r="H55" s="48">
        <v>1</v>
      </c>
      <c r="I55" s="55"/>
      <c r="J55" s="55">
        <f t="shared" si="4"/>
        <v>0</v>
      </c>
    </row>
    <row r="56" spans="1:10" s="50" customFormat="1" ht="26.25" customHeight="1">
      <c r="A56" s="41">
        <v>53</v>
      </c>
      <c r="B56" s="44"/>
      <c r="C56" s="80" t="s">
        <v>10</v>
      </c>
      <c r="D56" s="53"/>
      <c r="E56" s="52"/>
      <c r="F56" s="54" t="s">
        <v>86</v>
      </c>
      <c r="G56" s="82" t="s">
        <v>19</v>
      </c>
      <c r="H56" s="48">
        <v>1</v>
      </c>
      <c r="I56" s="55"/>
      <c r="J56" s="55">
        <f t="shared" si="4"/>
        <v>0</v>
      </c>
    </row>
    <row r="57" spans="1:10" s="50" customFormat="1" ht="34.5" customHeight="1">
      <c r="A57" s="41">
        <v>54</v>
      </c>
      <c r="B57" s="44"/>
      <c r="C57" s="80" t="s">
        <v>10</v>
      </c>
      <c r="D57" s="83"/>
      <c r="E57" s="83"/>
      <c r="F57" s="52" t="s">
        <v>87</v>
      </c>
      <c r="G57" s="82" t="s">
        <v>19</v>
      </c>
      <c r="H57" s="82">
        <v>1</v>
      </c>
      <c r="I57" s="79"/>
      <c r="J57" s="55">
        <f t="shared" si="4"/>
        <v>0</v>
      </c>
    </row>
    <row r="58" spans="1:10" s="50" customFormat="1" ht="26.25" customHeight="1">
      <c r="A58" s="41">
        <v>55</v>
      </c>
      <c r="B58" s="44"/>
      <c r="C58" s="80" t="s">
        <v>10</v>
      </c>
      <c r="D58" s="53"/>
      <c r="E58" s="52"/>
      <c r="F58" s="54" t="s">
        <v>98</v>
      </c>
      <c r="G58" s="82" t="s">
        <v>19</v>
      </c>
      <c r="H58" s="48">
        <v>1</v>
      </c>
      <c r="I58" s="55"/>
      <c r="J58" s="55">
        <f t="shared" si="4"/>
        <v>0</v>
      </c>
    </row>
    <row r="59" spans="1:10" s="50" customFormat="1" ht="26.25" customHeight="1">
      <c r="A59" s="41">
        <v>56</v>
      </c>
      <c r="B59" s="44"/>
      <c r="C59" s="80" t="s">
        <v>10</v>
      </c>
      <c r="D59" s="53"/>
      <c r="E59" s="52"/>
      <c r="F59" s="54" t="s">
        <v>115</v>
      </c>
      <c r="G59" s="82" t="s">
        <v>19</v>
      </c>
      <c r="H59" s="48">
        <v>1</v>
      </c>
      <c r="I59" s="55"/>
      <c r="J59" s="55">
        <f t="shared" si="4"/>
        <v>0</v>
      </c>
    </row>
    <row r="60" spans="1:10" s="50" customFormat="1" ht="26.25" customHeight="1">
      <c r="A60" s="41">
        <v>57</v>
      </c>
      <c r="B60" s="44"/>
      <c r="C60" s="80" t="s">
        <v>10</v>
      </c>
      <c r="D60" s="53"/>
      <c r="E60" s="52"/>
      <c r="F60" s="54" t="s">
        <v>88</v>
      </c>
      <c r="G60" s="82" t="s">
        <v>19</v>
      </c>
      <c r="H60" s="48">
        <v>1</v>
      </c>
      <c r="I60" s="55"/>
      <c r="J60" s="55">
        <f t="shared" si="4"/>
        <v>0</v>
      </c>
    </row>
    <row r="61" spans="1:10" s="50" customFormat="1" ht="26.25" customHeight="1">
      <c r="A61" s="41">
        <v>58</v>
      </c>
      <c r="B61" s="44"/>
      <c r="C61" s="80" t="s">
        <v>89</v>
      </c>
      <c r="D61" s="53"/>
      <c r="E61" s="52"/>
      <c r="F61" s="54" t="s">
        <v>99</v>
      </c>
      <c r="G61" s="82" t="s">
        <v>90</v>
      </c>
      <c r="H61" s="48">
        <v>5</v>
      </c>
      <c r="I61" s="55"/>
      <c r="J61" s="55">
        <f t="shared" si="4"/>
        <v>0</v>
      </c>
    </row>
    <row r="62" spans="1:10" s="50" customFormat="1" ht="26.25" customHeight="1">
      <c r="A62" s="41">
        <v>59</v>
      </c>
      <c r="B62" s="44"/>
      <c r="C62" s="80" t="s">
        <v>10</v>
      </c>
      <c r="D62" s="53"/>
      <c r="E62" s="52"/>
      <c r="F62" s="54" t="s">
        <v>91</v>
      </c>
      <c r="G62" s="82" t="s">
        <v>90</v>
      </c>
      <c r="H62" s="48">
        <v>2</v>
      </c>
      <c r="I62" s="55"/>
      <c r="J62" s="55">
        <f t="shared" si="4"/>
        <v>0</v>
      </c>
    </row>
    <row r="63" spans="1:10" s="50" customFormat="1" ht="26.25" customHeight="1">
      <c r="A63" s="41">
        <v>60</v>
      </c>
      <c r="B63" s="44"/>
      <c r="C63" s="80" t="s">
        <v>92</v>
      </c>
      <c r="D63" s="53"/>
      <c r="E63" s="52"/>
      <c r="F63" s="54" t="s">
        <v>93</v>
      </c>
      <c r="G63" s="82" t="s">
        <v>19</v>
      </c>
      <c r="H63" s="48">
        <v>1</v>
      </c>
      <c r="I63" s="55"/>
      <c r="J63" s="55">
        <f t="shared" si="4"/>
        <v>0</v>
      </c>
    </row>
    <row r="64" spans="1:10" s="50" customFormat="1" ht="48.75" customHeight="1">
      <c r="A64" s="41">
        <v>61</v>
      </c>
      <c r="B64" s="44"/>
      <c r="C64" s="52" t="s">
        <v>92</v>
      </c>
      <c r="D64" s="52"/>
      <c r="E64" s="52"/>
      <c r="F64" s="52" t="s">
        <v>94</v>
      </c>
      <c r="G64" s="82" t="s">
        <v>19</v>
      </c>
      <c r="H64" s="48">
        <v>1</v>
      </c>
      <c r="I64" s="81"/>
      <c r="J64" s="81">
        <f t="shared" si="4"/>
        <v>0</v>
      </c>
    </row>
    <row r="65" spans="1:10" s="50" customFormat="1" ht="26.25" customHeight="1">
      <c r="A65" s="41">
        <v>62</v>
      </c>
      <c r="B65" s="44"/>
      <c r="C65" s="80" t="s">
        <v>95</v>
      </c>
      <c r="D65" s="53"/>
      <c r="E65" s="52"/>
      <c r="F65" s="54" t="s">
        <v>96</v>
      </c>
      <c r="G65" s="82" t="s">
        <v>19</v>
      </c>
      <c r="H65" s="48">
        <v>1</v>
      </c>
      <c r="I65" s="55"/>
      <c r="J65" s="55">
        <f t="shared" si="4"/>
        <v>0</v>
      </c>
    </row>
    <row r="66" spans="1:10" s="17" customFormat="1" ht="13.5" thickBot="1">
      <c r="A66" s="24"/>
      <c r="B66" s="24"/>
      <c r="C66" s="24"/>
      <c r="D66" s="24"/>
      <c r="E66" s="25"/>
      <c r="F66" s="24"/>
      <c r="G66" s="26"/>
      <c r="H66" s="26"/>
      <c r="I66" s="24"/>
      <c r="J66" s="24"/>
    </row>
    <row r="67" spans="1:10" s="32" customFormat="1" ht="23.25" customHeight="1">
      <c r="A67" s="63"/>
      <c r="B67" s="63"/>
      <c r="C67" s="64" t="s">
        <v>11</v>
      </c>
      <c r="D67" s="63"/>
      <c r="E67" s="65"/>
      <c r="F67" s="63"/>
      <c r="G67" s="66"/>
      <c r="H67" s="66"/>
      <c r="I67" s="63"/>
      <c r="J67" s="67">
        <f>J53+J43+J39+J32+J29+J21+J15+J5</f>
        <v>0</v>
      </c>
    </row>
    <row r="70" ht="12.75" collapsed="1"/>
    <row r="79" ht="12.75" collapsed="1"/>
    <row r="83" ht="24.95" customHeight="1"/>
    <row r="84" ht="24.95" customHeight="1"/>
    <row r="85" ht="24.95" customHeight="1"/>
    <row r="86" ht="24.95" customHeight="1"/>
    <row r="87" ht="24.95" customHeight="1"/>
    <row r="88" ht="24.95" customHeight="1"/>
    <row r="89"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15" customHeight="1"/>
    <row r="100" ht="24.95" customHeight="1"/>
    <row r="101" ht="18" customHeight="1"/>
    <row r="102" ht="24.95" customHeight="1"/>
    <row r="103" ht="24.95" customHeight="1"/>
  </sheetData>
  <sheetProtection selectLockedCells="1" selectUnlockedCells="1"/>
  <autoFilter ref="A2:J103"/>
  <hyperlinks>
    <hyperlink ref="E72" r:id="rId1" display="DXP 44 HD 4K"/>
    <hyperlink ref="E74" r:id="rId2" display="DTP HDMI 4K 230 Tx"/>
    <hyperlink ref="E75" r:id="rId3" display="DTP HDMI 4K 230 Rx"/>
  </hyperlinks>
  <printOptions/>
  <pageMargins left="0.7480314960629921" right="0.7480314960629921" top="0.984251968503937" bottom="0.984251968503937" header="0.5118110236220472" footer="0.5118110236220472"/>
  <pageSetup fitToHeight="9" fitToWidth="1" horizontalDpi="600" verticalDpi="600" orientation="landscape" paperSize="9" scale="63" r:id="rId4"/>
  <headerFooter alignWithMargins="0">
    <oddFooter>&amp;C&amp;P/&amp;N</oddFooter>
  </headerFooter>
  <rowBreaks count="1" manualBreakCount="1">
    <brk id="9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8000860214233"/>
    <outlinePr summaryBelow="0"/>
    <pageSetUpPr fitToPage="1"/>
  </sheetPr>
  <dimension ref="A1:J72"/>
  <sheetViews>
    <sheetView view="pageBreakPreview" zoomScale="85" zoomScaleSheetLayoutView="85" workbookViewId="0" topLeftCell="A1">
      <pane ySplit="4" topLeftCell="A5" activePane="bottomLeft" state="frozen"/>
      <selection pane="bottomLeft" activeCell="E13" sqref="E13"/>
    </sheetView>
  </sheetViews>
  <sheetFormatPr defaultColWidth="9.125" defaultRowHeight="12.75"/>
  <cols>
    <col min="1" max="1" width="8.625" style="32" customWidth="1"/>
    <col min="2" max="2" width="5.25390625" style="32" hidden="1" customWidth="1"/>
    <col min="3" max="3" width="17.375" style="32" customWidth="1"/>
    <col min="4" max="4" width="17.00390625" style="32" customWidth="1"/>
    <col min="5" max="5" width="16.125" style="102" customWidth="1"/>
    <col min="6" max="6" width="96.25390625" style="32" customWidth="1"/>
    <col min="7" max="7" width="8.00390625" style="68" customWidth="1"/>
    <col min="8" max="8" width="6.75390625" style="68" customWidth="1"/>
    <col min="9" max="9" width="18.25390625" style="32" customWidth="1"/>
    <col min="10" max="10" width="20.75390625" style="32" customWidth="1"/>
    <col min="11" max="16384" width="9.125" style="32" customWidth="1"/>
  </cols>
  <sheetData>
    <row r="1" spans="3:10" ht="13.5" customHeight="1">
      <c r="C1" s="28"/>
      <c r="D1" s="28"/>
      <c r="E1" s="28"/>
      <c r="F1" s="28"/>
      <c r="G1" s="28"/>
      <c r="H1" s="28"/>
      <c r="I1" s="28"/>
      <c r="J1" s="28"/>
    </row>
    <row r="2" spans="1:10" ht="57.75" customHeight="1">
      <c r="A2" s="29" t="s">
        <v>0</v>
      </c>
      <c r="B2" s="29" t="s">
        <v>15</v>
      </c>
      <c r="C2" s="29" t="s">
        <v>5</v>
      </c>
      <c r="D2" s="30" t="s">
        <v>13</v>
      </c>
      <c r="E2" s="30" t="s">
        <v>16</v>
      </c>
      <c r="F2" s="30" t="s">
        <v>18</v>
      </c>
      <c r="G2" s="31" t="s">
        <v>17</v>
      </c>
      <c r="H2" s="31" t="s">
        <v>12</v>
      </c>
      <c r="I2" s="30" t="s">
        <v>2</v>
      </c>
      <c r="J2" s="30" t="s">
        <v>14</v>
      </c>
    </row>
    <row r="3" spans="1:10" ht="18" customHeight="1">
      <c r="A3" s="95"/>
      <c r="B3" s="96"/>
      <c r="C3" s="97" t="s">
        <v>150</v>
      </c>
      <c r="D3" s="96"/>
      <c r="E3" s="96"/>
      <c r="F3" s="96"/>
      <c r="G3" s="96"/>
      <c r="H3" s="96"/>
      <c r="I3" s="96"/>
      <c r="J3" s="98"/>
    </row>
    <row r="4" spans="1:10" ht="18" customHeight="1">
      <c r="A4" s="120"/>
      <c r="B4" s="121"/>
      <c r="C4" s="122"/>
      <c r="D4" s="121"/>
      <c r="E4" s="121"/>
      <c r="F4" s="121"/>
      <c r="G4" s="121"/>
      <c r="H4" s="121"/>
      <c r="I4" s="121"/>
      <c r="J4" s="123"/>
    </row>
    <row r="5" spans="1:10" ht="18" customHeight="1">
      <c r="A5" s="41">
        <v>1</v>
      </c>
      <c r="B5" s="42"/>
      <c r="C5" s="43" t="s">
        <v>230</v>
      </c>
      <c r="D5" s="42"/>
      <c r="E5" s="42"/>
      <c r="F5" s="42"/>
      <c r="G5" s="42"/>
      <c r="H5" s="42"/>
      <c r="I5" s="42"/>
      <c r="J5" s="51">
        <f>SUM(J6:J14)</f>
        <v>0</v>
      </c>
    </row>
    <row r="6" spans="1:10" s="50" customFormat="1" ht="62.25" customHeight="1">
      <c r="A6" s="41">
        <v>2</v>
      </c>
      <c r="B6" s="44"/>
      <c r="C6" s="46" t="s">
        <v>117</v>
      </c>
      <c r="D6" s="47"/>
      <c r="E6" s="47"/>
      <c r="F6" s="45" t="s">
        <v>118</v>
      </c>
      <c r="G6" s="48" t="s">
        <v>6</v>
      </c>
      <c r="H6" s="48">
        <v>1</v>
      </c>
      <c r="I6" s="49"/>
      <c r="J6" s="49">
        <f>I6*H6</f>
        <v>0</v>
      </c>
    </row>
    <row r="7" spans="1:10" s="50" customFormat="1" ht="34.5" customHeight="1">
      <c r="A7" s="41">
        <v>3</v>
      </c>
      <c r="B7" s="89"/>
      <c r="C7" s="90" t="s">
        <v>119</v>
      </c>
      <c r="D7" s="91"/>
      <c r="E7" s="90"/>
      <c r="F7" s="54" t="s">
        <v>120</v>
      </c>
      <c r="G7" s="92" t="s">
        <v>6</v>
      </c>
      <c r="H7" s="92">
        <v>1</v>
      </c>
      <c r="I7" s="93"/>
      <c r="J7" s="93">
        <f>I7*H7</f>
        <v>0</v>
      </c>
    </row>
    <row r="8" spans="1:10" s="50" customFormat="1" ht="34.5" customHeight="1">
      <c r="A8" s="41">
        <v>4</v>
      </c>
      <c r="B8" s="89"/>
      <c r="C8" s="90" t="s">
        <v>121</v>
      </c>
      <c r="D8" s="91"/>
      <c r="E8" s="90"/>
      <c r="F8" s="54" t="s">
        <v>122</v>
      </c>
      <c r="G8" s="92" t="s">
        <v>6</v>
      </c>
      <c r="H8" s="92">
        <v>1</v>
      </c>
      <c r="I8" s="93"/>
      <c r="J8" s="93">
        <f>H8*I8</f>
        <v>0</v>
      </c>
    </row>
    <row r="9" spans="1:10" s="50" customFormat="1" ht="26.25" customHeight="1">
      <c r="A9" s="41">
        <v>5</v>
      </c>
      <c r="B9" s="44"/>
      <c r="C9" s="52" t="s">
        <v>123</v>
      </c>
      <c r="D9" s="53"/>
      <c r="E9" s="52"/>
      <c r="F9" s="54" t="s">
        <v>124</v>
      </c>
      <c r="G9" s="48" t="s">
        <v>6</v>
      </c>
      <c r="H9" s="48">
        <v>1</v>
      </c>
      <c r="I9" s="55"/>
      <c r="J9" s="55">
        <f>H9*I9</f>
        <v>0</v>
      </c>
    </row>
    <row r="10" spans="1:10" s="50" customFormat="1" ht="35.25" customHeight="1">
      <c r="A10" s="41">
        <v>6</v>
      </c>
      <c r="B10" s="44"/>
      <c r="C10" s="46" t="s">
        <v>140</v>
      </c>
      <c r="D10" s="47"/>
      <c r="E10" s="45"/>
      <c r="F10" s="45" t="s">
        <v>141</v>
      </c>
      <c r="G10" s="48" t="s">
        <v>6</v>
      </c>
      <c r="H10" s="48">
        <v>1</v>
      </c>
      <c r="I10" s="49"/>
      <c r="J10" s="49">
        <f aca="true" t="shared" si="0" ref="J10:J14">I10*H10</f>
        <v>0</v>
      </c>
    </row>
    <row r="11" spans="1:10" s="50" customFormat="1" ht="50.25" customHeight="1">
      <c r="A11" s="41">
        <v>7</v>
      </c>
      <c r="B11" s="44"/>
      <c r="C11" s="46" t="s">
        <v>103</v>
      </c>
      <c r="D11" s="47"/>
      <c r="E11" s="47"/>
      <c r="F11" s="45" t="s">
        <v>127</v>
      </c>
      <c r="G11" s="48" t="s">
        <v>6</v>
      </c>
      <c r="H11" s="48">
        <v>1</v>
      </c>
      <c r="I11" s="49"/>
      <c r="J11" s="49">
        <f t="shared" si="0"/>
        <v>0</v>
      </c>
    </row>
    <row r="12" spans="1:10" s="50" customFormat="1" ht="51.75" customHeight="1">
      <c r="A12" s="41">
        <v>9</v>
      </c>
      <c r="B12" s="44"/>
      <c r="C12" s="52" t="s">
        <v>125</v>
      </c>
      <c r="D12" s="47"/>
      <c r="E12" s="52"/>
      <c r="F12" s="45" t="s">
        <v>126</v>
      </c>
      <c r="G12" s="48" t="s">
        <v>6</v>
      </c>
      <c r="H12" s="48">
        <v>1</v>
      </c>
      <c r="I12" s="49"/>
      <c r="J12" s="49">
        <f t="shared" si="0"/>
        <v>0</v>
      </c>
    </row>
    <row r="13" spans="1:10" s="50" customFormat="1" ht="62.25" customHeight="1">
      <c r="A13" s="41">
        <v>10</v>
      </c>
      <c r="B13" s="44"/>
      <c r="C13" s="46" t="s">
        <v>72</v>
      </c>
      <c r="D13" s="47"/>
      <c r="E13" s="47"/>
      <c r="F13" s="45" t="s">
        <v>73</v>
      </c>
      <c r="G13" s="48" t="s">
        <v>6</v>
      </c>
      <c r="H13" s="48">
        <v>1</v>
      </c>
      <c r="I13" s="49"/>
      <c r="J13" s="49">
        <f t="shared" si="0"/>
        <v>0</v>
      </c>
    </row>
    <row r="14" spans="1:10" s="62" customFormat="1" ht="36" customHeight="1">
      <c r="A14" s="41">
        <v>11</v>
      </c>
      <c r="B14" s="57"/>
      <c r="C14" s="52" t="s">
        <v>231</v>
      </c>
      <c r="D14" s="58"/>
      <c r="E14" s="52"/>
      <c r="F14" s="52" t="s">
        <v>232</v>
      </c>
      <c r="G14" s="60" t="s">
        <v>6</v>
      </c>
      <c r="H14" s="60">
        <v>1</v>
      </c>
      <c r="I14" s="76"/>
      <c r="J14" s="76">
        <f t="shared" si="0"/>
        <v>0</v>
      </c>
    </row>
    <row r="15" spans="1:10" ht="18" customHeight="1">
      <c r="A15" s="41">
        <v>12</v>
      </c>
      <c r="B15" s="42"/>
      <c r="C15" s="43" t="s">
        <v>70</v>
      </c>
      <c r="D15" s="42"/>
      <c r="E15" s="42"/>
      <c r="F15" s="42"/>
      <c r="G15" s="42"/>
      <c r="H15" s="42"/>
      <c r="I15" s="42"/>
      <c r="J15" s="51">
        <f>SUM(J16:J23)</f>
        <v>0</v>
      </c>
    </row>
    <row r="16" spans="1:10" s="50" customFormat="1" ht="39" customHeight="1">
      <c r="A16" s="41">
        <v>13</v>
      </c>
      <c r="B16" s="44"/>
      <c r="C16" s="46" t="s">
        <v>66</v>
      </c>
      <c r="D16" s="47"/>
      <c r="E16" s="47"/>
      <c r="F16" s="45" t="s">
        <v>128</v>
      </c>
      <c r="G16" s="48" t="s">
        <v>6</v>
      </c>
      <c r="H16" s="48">
        <v>4</v>
      </c>
      <c r="I16" s="49"/>
      <c r="J16" s="49">
        <f aca="true" t="shared" si="1" ref="J16:J23">I16*H16</f>
        <v>0</v>
      </c>
    </row>
    <row r="17" spans="1:10" s="50" customFormat="1" ht="48" customHeight="1">
      <c r="A17" s="41">
        <v>14</v>
      </c>
      <c r="B17" s="44"/>
      <c r="C17" s="46" t="s">
        <v>129</v>
      </c>
      <c r="D17" s="47"/>
      <c r="E17" s="47"/>
      <c r="F17" s="45" t="s">
        <v>238</v>
      </c>
      <c r="G17" s="48" t="s">
        <v>6</v>
      </c>
      <c r="H17" s="48">
        <v>1</v>
      </c>
      <c r="I17" s="124"/>
      <c r="J17" s="49">
        <f t="shared" si="1"/>
        <v>0</v>
      </c>
    </row>
    <row r="18" spans="1:10" s="50" customFormat="1" ht="48" customHeight="1">
      <c r="A18" s="41">
        <v>15</v>
      </c>
      <c r="B18" s="44"/>
      <c r="C18" s="46" t="s">
        <v>129</v>
      </c>
      <c r="D18" s="47"/>
      <c r="E18" s="47"/>
      <c r="F18" s="45" t="s">
        <v>151</v>
      </c>
      <c r="G18" s="48" t="s">
        <v>6</v>
      </c>
      <c r="H18" s="48">
        <v>1</v>
      </c>
      <c r="I18" s="49"/>
      <c r="J18" s="49">
        <f t="shared" si="1"/>
        <v>0</v>
      </c>
    </row>
    <row r="19" spans="1:10" s="50" customFormat="1" ht="48" customHeight="1">
      <c r="A19" s="41">
        <v>16</v>
      </c>
      <c r="B19" s="44"/>
      <c r="C19" s="52" t="s">
        <v>30</v>
      </c>
      <c r="D19" s="47"/>
      <c r="E19" s="47"/>
      <c r="F19" s="59" t="s">
        <v>165</v>
      </c>
      <c r="G19" s="48" t="s">
        <v>6</v>
      </c>
      <c r="H19" s="48">
        <v>1</v>
      </c>
      <c r="I19" s="125"/>
      <c r="J19" s="49">
        <f t="shared" si="1"/>
        <v>0</v>
      </c>
    </row>
    <row r="20" spans="1:10" s="50" customFormat="1" ht="37.5" customHeight="1">
      <c r="A20" s="41">
        <v>17</v>
      </c>
      <c r="B20" s="44"/>
      <c r="C20" s="52" t="s">
        <v>30</v>
      </c>
      <c r="D20" s="47"/>
      <c r="E20" s="47"/>
      <c r="F20" s="45" t="s">
        <v>166</v>
      </c>
      <c r="G20" s="48" t="s">
        <v>6</v>
      </c>
      <c r="H20" s="48">
        <v>1</v>
      </c>
      <c r="I20" s="49"/>
      <c r="J20" s="49">
        <f t="shared" si="1"/>
        <v>0</v>
      </c>
    </row>
    <row r="21" spans="1:10" s="50" customFormat="1" ht="37.5" customHeight="1">
      <c r="A21" s="41">
        <v>18</v>
      </c>
      <c r="B21" s="44"/>
      <c r="C21" s="52" t="s">
        <v>239</v>
      </c>
      <c r="D21" s="47"/>
      <c r="E21" s="47"/>
      <c r="F21" s="45" t="s">
        <v>240</v>
      </c>
      <c r="G21" s="48" t="s">
        <v>6</v>
      </c>
      <c r="H21" s="48">
        <v>1</v>
      </c>
      <c r="I21" s="49"/>
      <c r="J21" s="49">
        <f t="shared" si="1"/>
        <v>0</v>
      </c>
    </row>
    <row r="22" spans="1:10" s="50" customFormat="1" ht="27.75" customHeight="1">
      <c r="A22" s="41">
        <v>19</v>
      </c>
      <c r="B22" s="44"/>
      <c r="C22" s="46" t="s">
        <v>133</v>
      </c>
      <c r="D22" s="47"/>
      <c r="E22" s="47"/>
      <c r="F22" s="45" t="s">
        <v>132</v>
      </c>
      <c r="G22" s="48" t="s">
        <v>6</v>
      </c>
      <c r="H22" s="48">
        <v>1</v>
      </c>
      <c r="I22" s="49"/>
      <c r="J22" s="49">
        <f t="shared" si="1"/>
        <v>0</v>
      </c>
    </row>
    <row r="23" spans="1:10" s="50" customFormat="1" ht="37.5" customHeight="1">
      <c r="A23" s="41">
        <v>20</v>
      </c>
      <c r="B23" s="44"/>
      <c r="C23" s="46" t="s">
        <v>34</v>
      </c>
      <c r="D23" s="47"/>
      <c r="E23" s="47"/>
      <c r="F23" s="45" t="s">
        <v>52</v>
      </c>
      <c r="G23" s="48" t="s">
        <v>6</v>
      </c>
      <c r="H23" s="48">
        <v>1</v>
      </c>
      <c r="I23" s="49"/>
      <c r="J23" s="49">
        <f t="shared" si="1"/>
        <v>0</v>
      </c>
    </row>
    <row r="24" spans="1:10" ht="18" customHeight="1">
      <c r="A24" s="41">
        <v>21</v>
      </c>
      <c r="B24" s="42"/>
      <c r="C24" s="43" t="s">
        <v>138</v>
      </c>
      <c r="D24" s="42"/>
      <c r="E24" s="42"/>
      <c r="F24" s="42"/>
      <c r="G24" s="42"/>
      <c r="H24" s="42"/>
      <c r="I24" s="42"/>
      <c r="J24" s="51">
        <f>SUM(J25:J32)</f>
        <v>0</v>
      </c>
    </row>
    <row r="25" spans="1:10" s="50" customFormat="1" ht="49.5" customHeight="1">
      <c r="A25" s="41">
        <v>22</v>
      </c>
      <c r="B25" s="44"/>
      <c r="C25" s="46" t="s">
        <v>35</v>
      </c>
      <c r="D25" s="47"/>
      <c r="E25" s="47"/>
      <c r="F25" s="45" t="s">
        <v>47</v>
      </c>
      <c r="G25" s="48" t="s">
        <v>6</v>
      </c>
      <c r="H25" s="48">
        <v>1</v>
      </c>
      <c r="I25" s="49"/>
      <c r="J25" s="49">
        <f aca="true" t="shared" si="2" ref="J25:J32">I25*H25</f>
        <v>0</v>
      </c>
    </row>
    <row r="26" spans="1:10" s="50" customFormat="1" ht="27.75" customHeight="1">
      <c r="A26" s="41">
        <v>23</v>
      </c>
      <c r="B26" s="44"/>
      <c r="C26" s="52" t="s">
        <v>36</v>
      </c>
      <c r="D26" s="53"/>
      <c r="E26" s="52"/>
      <c r="F26" s="54" t="s">
        <v>48</v>
      </c>
      <c r="G26" s="48" t="s">
        <v>6</v>
      </c>
      <c r="H26" s="48">
        <v>1</v>
      </c>
      <c r="I26" s="55"/>
      <c r="J26" s="55">
        <f t="shared" si="2"/>
        <v>0</v>
      </c>
    </row>
    <row r="27" spans="1:10" s="50" customFormat="1" ht="27.75" customHeight="1">
      <c r="A27" s="41">
        <v>24</v>
      </c>
      <c r="B27" s="44"/>
      <c r="C27" s="52" t="s">
        <v>188</v>
      </c>
      <c r="D27" s="53"/>
      <c r="E27" s="52"/>
      <c r="F27" s="54" t="s">
        <v>191</v>
      </c>
      <c r="G27" s="48" t="s">
        <v>6</v>
      </c>
      <c r="H27" s="48">
        <v>1</v>
      </c>
      <c r="I27" s="55"/>
      <c r="J27" s="55">
        <f t="shared" si="2"/>
        <v>0</v>
      </c>
    </row>
    <row r="28" spans="1:10" s="50" customFormat="1" ht="65.25" customHeight="1">
      <c r="A28" s="41">
        <v>25</v>
      </c>
      <c r="B28" s="44"/>
      <c r="C28" s="46" t="s">
        <v>49</v>
      </c>
      <c r="D28" s="47"/>
      <c r="E28" s="47"/>
      <c r="F28" s="45" t="s">
        <v>50</v>
      </c>
      <c r="G28" s="48" t="s">
        <v>6</v>
      </c>
      <c r="H28" s="48">
        <v>1</v>
      </c>
      <c r="I28" s="49"/>
      <c r="J28" s="49">
        <f t="shared" si="2"/>
        <v>0</v>
      </c>
    </row>
    <row r="29" spans="1:10" s="50" customFormat="1" ht="46.5" customHeight="1">
      <c r="A29" s="41">
        <v>26</v>
      </c>
      <c r="B29" s="44"/>
      <c r="C29" s="46" t="s">
        <v>136</v>
      </c>
      <c r="D29" s="47"/>
      <c r="E29" s="47"/>
      <c r="F29" s="45" t="s">
        <v>134</v>
      </c>
      <c r="G29" s="48" t="s">
        <v>6</v>
      </c>
      <c r="H29" s="48">
        <v>1</v>
      </c>
      <c r="I29" s="49"/>
      <c r="J29" s="49">
        <f t="shared" si="2"/>
        <v>0</v>
      </c>
    </row>
    <row r="30" spans="1:10" s="50" customFormat="1" ht="27.75" customHeight="1">
      <c r="A30" s="41">
        <v>27</v>
      </c>
      <c r="B30" s="44"/>
      <c r="C30" s="46" t="s">
        <v>137</v>
      </c>
      <c r="D30" s="47"/>
      <c r="E30" s="47"/>
      <c r="F30" s="45" t="s">
        <v>135</v>
      </c>
      <c r="G30" s="48" t="s">
        <v>6</v>
      </c>
      <c r="H30" s="48">
        <v>1</v>
      </c>
      <c r="I30" s="49"/>
      <c r="J30" s="49">
        <f t="shared" si="2"/>
        <v>0</v>
      </c>
    </row>
    <row r="31" spans="1:10" s="50" customFormat="1" ht="49.5" customHeight="1">
      <c r="A31" s="41">
        <v>28</v>
      </c>
      <c r="B31" s="44"/>
      <c r="C31" s="46" t="s">
        <v>21</v>
      </c>
      <c r="D31" s="47"/>
      <c r="E31" s="47"/>
      <c r="F31" s="45" t="s">
        <v>45</v>
      </c>
      <c r="G31" s="48" t="s">
        <v>6</v>
      </c>
      <c r="H31" s="48">
        <v>1</v>
      </c>
      <c r="I31" s="49"/>
      <c r="J31" s="49">
        <f t="shared" si="2"/>
        <v>0</v>
      </c>
    </row>
    <row r="32" spans="1:10" s="50" customFormat="1" ht="49.5" customHeight="1">
      <c r="A32" s="41">
        <v>29</v>
      </c>
      <c r="B32" s="44"/>
      <c r="C32" s="46" t="s">
        <v>28</v>
      </c>
      <c r="D32" s="47"/>
      <c r="E32" s="47"/>
      <c r="F32" s="45" t="s">
        <v>44</v>
      </c>
      <c r="G32" s="48" t="s">
        <v>6</v>
      </c>
      <c r="H32" s="48">
        <v>1</v>
      </c>
      <c r="I32" s="49"/>
      <c r="J32" s="49">
        <f t="shared" si="2"/>
        <v>0</v>
      </c>
    </row>
    <row r="33" spans="1:10" ht="18" customHeight="1">
      <c r="A33" s="41">
        <v>30</v>
      </c>
      <c r="B33" s="42"/>
      <c r="C33" s="43" t="s">
        <v>71</v>
      </c>
      <c r="D33" s="42"/>
      <c r="E33" s="42"/>
      <c r="F33" s="42"/>
      <c r="G33" s="42"/>
      <c r="H33" s="42"/>
      <c r="I33" s="42"/>
      <c r="J33" s="51">
        <f>SUM(J34:J35)</f>
        <v>0</v>
      </c>
    </row>
    <row r="34" spans="1:10" s="50" customFormat="1" ht="62.25" customHeight="1">
      <c r="A34" s="41">
        <v>31</v>
      </c>
      <c r="B34" s="44"/>
      <c r="C34" s="52" t="s">
        <v>37</v>
      </c>
      <c r="D34" s="53"/>
      <c r="E34" s="52"/>
      <c r="F34" s="54" t="s">
        <v>74</v>
      </c>
      <c r="G34" s="48" t="s">
        <v>6</v>
      </c>
      <c r="H34" s="48">
        <v>1</v>
      </c>
      <c r="I34" s="55"/>
      <c r="J34" s="55">
        <f>I34*H34</f>
        <v>0</v>
      </c>
    </row>
    <row r="35" spans="1:10" s="50" customFormat="1" ht="83.25" customHeight="1">
      <c r="A35" s="41">
        <v>32</v>
      </c>
      <c r="B35" s="44"/>
      <c r="C35" s="52" t="s">
        <v>75</v>
      </c>
      <c r="D35" s="53"/>
      <c r="E35" s="52"/>
      <c r="F35" s="54" t="s">
        <v>76</v>
      </c>
      <c r="G35" s="48" t="s">
        <v>6</v>
      </c>
      <c r="H35" s="48">
        <v>1</v>
      </c>
      <c r="I35" s="55"/>
      <c r="J35" s="55">
        <f>I35*H35</f>
        <v>0</v>
      </c>
    </row>
    <row r="36" spans="1:10" ht="18" customHeight="1">
      <c r="A36" s="41">
        <v>33</v>
      </c>
      <c r="B36" s="42"/>
      <c r="C36" s="43" t="s">
        <v>77</v>
      </c>
      <c r="D36" s="42"/>
      <c r="E36" s="42"/>
      <c r="F36" s="42"/>
      <c r="G36" s="42"/>
      <c r="H36" s="42"/>
      <c r="I36" s="42"/>
      <c r="J36" s="51">
        <f>SUM(J37:J42)</f>
        <v>0</v>
      </c>
    </row>
    <row r="37" spans="1:10" s="50" customFormat="1" ht="26.25" customHeight="1">
      <c r="A37" s="41">
        <v>34</v>
      </c>
      <c r="B37" s="44"/>
      <c r="C37" s="52" t="s">
        <v>53</v>
      </c>
      <c r="D37" s="53"/>
      <c r="E37" s="52"/>
      <c r="F37" s="54" t="s">
        <v>78</v>
      </c>
      <c r="G37" s="48" t="s">
        <v>6</v>
      </c>
      <c r="H37" s="48">
        <v>1</v>
      </c>
      <c r="I37" s="55"/>
      <c r="J37" s="55">
        <f aca="true" t="shared" si="3" ref="J37:J42">I37*H37</f>
        <v>0</v>
      </c>
    </row>
    <row r="38" spans="1:10" s="50" customFormat="1" ht="26.25" customHeight="1">
      <c r="A38" s="41">
        <v>35</v>
      </c>
      <c r="B38" s="44"/>
      <c r="C38" s="52" t="s">
        <v>26</v>
      </c>
      <c r="D38" s="53"/>
      <c r="E38" s="52"/>
      <c r="F38" s="54" t="s">
        <v>32</v>
      </c>
      <c r="G38" s="48" t="s">
        <v>6</v>
      </c>
      <c r="H38" s="48">
        <v>1</v>
      </c>
      <c r="I38" s="55"/>
      <c r="J38" s="55">
        <f t="shared" si="3"/>
        <v>0</v>
      </c>
    </row>
    <row r="39" spans="1:10" s="50" customFormat="1" ht="26.25" customHeight="1">
      <c r="A39" s="41">
        <v>36</v>
      </c>
      <c r="B39" s="44"/>
      <c r="C39" s="52" t="s">
        <v>29</v>
      </c>
      <c r="D39" s="53"/>
      <c r="E39" s="52"/>
      <c r="F39" s="54" t="s">
        <v>27</v>
      </c>
      <c r="G39" s="48" t="s">
        <v>6</v>
      </c>
      <c r="H39" s="48">
        <v>2</v>
      </c>
      <c r="I39" s="55"/>
      <c r="J39" s="55">
        <f t="shared" si="3"/>
        <v>0</v>
      </c>
    </row>
    <row r="40" spans="1:10" s="50" customFormat="1" ht="49.5" customHeight="1">
      <c r="A40" s="41">
        <v>37</v>
      </c>
      <c r="B40" s="44"/>
      <c r="C40" s="46" t="s">
        <v>42</v>
      </c>
      <c r="D40" s="47"/>
      <c r="E40" s="47"/>
      <c r="F40" s="45" t="s">
        <v>139</v>
      </c>
      <c r="G40" s="48" t="s">
        <v>6</v>
      </c>
      <c r="H40" s="48">
        <v>1</v>
      </c>
      <c r="I40" s="49"/>
      <c r="J40" s="49">
        <f t="shared" si="3"/>
        <v>0</v>
      </c>
    </row>
    <row r="41" spans="1:10" s="50" customFormat="1" ht="49.5" customHeight="1">
      <c r="A41" s="41">
        <v>38</v>
      </c>
      <c r="B41" s="44"/>
      <c r="C41" s="46" t="s">
        <v>21</v>
      </c>
      <c r="D41" s="47"/>
      <c r="E41" s="47"/>
      <c r="F41" s="45" t="s">
        <v>45</v>
      </c>
      <c r="G41" s="48" t="s">
        <v>6</v>
      </c>
      <c r="H41" s="48">
        <v>2</v>
      </c>
      <c r="I41" s="49"/>
      <c r="J41" s="49">
        <f t="shared" si="3"/>
        <v>0</v>
      </c>
    </row>
    <row r="42" spans="1:10" s="50" customFormat="1" ht="49.5" customHeight="1">
      <c r="A42" s="41">
        <v>39</v>
      </c>
      <c r="B42" s="44"/>
      <c r="C42" s="46" t="s">
        <v>28</v>
      </c>
      <c r="D42" s="47"/>
      <c r="E42" s="47"/>
      <c r="F42" s="45" t="s">
        <v>44</v>
      </c>
      <c r="G42" s="48" t="s">
        <v>6</v>
      </c>
      <c r="H42" s="48">
        <v>1</v>
      </c>
      <c r="I42" s="49"/>
      <c r="J42" s="49">
        <f t="shared" si="3"/>
        <v>0</v>
      </c>
    </row>
    <row r="43" spans="1:10" ht="18" customHeight="1">
      <c r="A43" s="41">
        <v>40</v>
      </c>
      <c r="B43" s="42"/>
      <c r="C43" s="43" t="s">
        <v>79</v>
      </c>
      <c r="D43" s="42"/>
      <c r="E43" s="42"/>
      <c r="F43" s="42"/>
      <c r="G43" s="42"/>
      <c r="H43" s="42"/>
      <c r="I43" s="42"/>
      <c r="J43" s="51">
        <f>SUM(J44:J47)</f>
        <v>0</v>
      </c>
    </row>
    <row r="44" spans="1:10" s="50" customFormat="1" ht="37.5" customHeight="1">
      <c r="A44" s="41">
        <v>41</v>
      </c>
      <c r="B44" s="44"/>
      <c r="C44" s="46" t="s">
        <v>241</v>
      </c>
      <c r="D44" s="47"/>
      <c r="E44" s="47"/>
      <c r="F44" s="45" t="s">
        <v>242</v>
      </c>
      <c r="G44" s="48" t="s">
        <v>6</v>
      </c>
      <c r="H44" s="48">
        <v>1</v>
      </c>
      <c r="I44" s="49"/>
      <c r="J44" s="49">
        <f>I44*H44</f>
        <v>0</v>
      </c>
    </row>
    <row r="45" spans="1:10" s="50" customFormat="1" ht="37.5" customHeight="1">
      <c r="A45" s="41">
        <v>42</v>
      </c>
      <c r="B45" s="44"/>
      <c r="C45" s="46" t="s">
        <v>208</v>
      </c>
      <c r="D45" s="47"/>
      <c r="E45" s="47"/>
      <c r="F45" s="45" t="s">
        <v>209</v>
      </c>
      <c r="G45" s="48" t="s">
        <v>6</v>
      </c>
      <c r="H45" s="48">
        <v>1</v>
      </c>
      <c r="I45" s="49"/>
      <c r="J45" s="49">
        <f>I45*H45</f>
        <v>0</v>
      </c>
    </row>
    <row r="46" spans="1:10" s="50" customFormat="1" ht="51.75" customHeight="1">
      <c r="A46" s="41">
        <v>43</v>
      </c>
      <c r="B46" s="44"/>
      <c r="C46" s="46" t="s">
        <v>142</v>
      </c>
      <c r="D46" s="47"/>
      <c r="E46" s="45"/>
      <c r="F46" s="45" t="s">
        <v>143</v>
      </c>
      <c r="G46" s="48" t="s">
        <v>6</v>
      </c>
      <c r="H46" s="48">
        <v>1</v>
      </c>
      <c r="I46" s="49"/>
      <c r="J46" s="49">
        <f>I46*H46</f>
        <v>0</v>
      </c>
    </row>
    <row r="47" spans="1:10" s="50" customFormat="1" ht="37.5" customHeight="1">
      <c r="A47" s="41">
        <v>44</v>
      </c>
      <c r="B47" s="44"/>
      <c r="C47" s="46" t="s">
        <v>39</v>
      </c>
      <c r="D47" s="47"/>
      <c r="E47" s="47"/>
      <c r="F47" s="45" t="s">
        <v>52</v>
      </c>
      <c r="G47" s="48" t="s">
        <v>6</v>
      </c>
      <c r="H47" s="48">
        <v>1</v>
      </c>
      <c r="I47" s="49"/>
      <c r="J47" s="49">
        <f>I47*H47</f>
        <v>0</v>
      </c>
    </row>
    <row r="48" spans="1:10" ht="18" customHeight="1">
      <c r="A48" s="41">
        <v>45</v>
      </c>
      <c r="B48" s="42"/>
      <c r="C48" s="43" t="s">
        <v>81</v>
      </c>
      <c r="D48" s="42"/>
      <c r="E48" s="42"/>
      <c r="F48" s="42"/>
      <c r="G48" s="42"/>
      <c r="H48" s="42"/>
      <c r="I48" s="42"/>
      <c r="J48" s="51">
        <f>SUM(J49:J57)</f>
        <v>0</v>
      </c>
    </row>
    <row r="49" spans="1:10" s="50" customFormat="1" ht="49.5" customHeight="1">
      <c r="A49" s="41">
        <v>46</v>
      </c>
      <c r="B49" s="44"/>
      <c r="C49" s="46" t="s">
        <v>54</v>
      </c>
      <c r="D49" s="47"/>
      <c r="E49" s="47"/>
      <c r="F49" s="45" t="s">
        <v>55</v>
      </c>
      <c r="G49" s="48" t="s">
        <v>6</v>
      </c>
      <c r="H49" s="48">
        <v>8</v>
      </c>
      <c r="I49" s="49"/>
      <c r="J49" s="49">
        <f aca="true" t="shared" si="4" ref="J49:J57">I49*H49</f>
        <v>0</v>
      </c>
    </row>
    <row r="50" spans="1:10" s="50" customFormat="1" ht="26.25" customHeight="1">
      <c r="A50" s="41">
        <v>47</v>
      </c>
      <c r="B50" s="44"/>
      <c r="C50" s="52" t="s">
        <v>38</v>
      </c>
      <c r="D50" s="53"/>
      <c r="E50" s="52"/>
      <c r="F50" s="54" t="s">
        <v>82</v>
      </c>
      <c r="G50" s="48" t="s">
        <v>6</v>
      </c>
      <c r="H50" s="48">
        <v>4</v>
      </c>
      <c r="I50" s="55"/>
      <c r="J50" s="55">
        <f t="shared" si="4"/>
        <v>0</v>
      </c>
    </row>
    <row r="51" spans="1:10" s="50" customFormat="1" ht="37.5" customHeight="1">
      <c r="A51" s="41">
        <v>48</v>
      </c>
      <c r="B51" s="44"/>
      <c r="C51" s="46" t="s">
        <v>33</v>
      </c>
      <c r="D51" s="47"/>
      <c r="E51" s="47"/>
      <c r="F51" s="45" t="s">
        <v>56</v>
      </c>
      <c r="G51" s="48" t="s">
        <v>6</v>
      </c>
      <c r="H51" s="48">
        <v>12</v>
      </c>
      <c r="I51" s="49"/>
      <c r="J51" s="49">
        <f t="shared" si="4"/>
        <v>0</v>
      </c>
    </row>
    <row r="52" spans="1:10" s="50" customFormat="1" ht="37.5" customHeight="1">
      <c r="A52" s="41">
        <v>49</v>
      </c>
      <c r="B52" s="44"/>
      <c r="C52" s="52" t="s">
        <v>22</v>
      </c>
      <c r="D52" s="53"/>
      <c r="E52" s="52"/>
      <c r="F52" s="54" t="s">
        <v>23</v>
      </c>
      <c r="G52" s="48" t="s">
        <v>9</v>
      </c>
      <c r="H52" s="48">
        <v>200</v>
      </c>
      <c r="I52" s="55"/>
      <c r="J52" s="55">
        <f t="shared" si="4"/>
        <v>0</v>
      </c>
    </row>
    <row r="53" spans="1:10" s="50" customFormat="1" ht="26.25" customHeight="1">
      <c r="A53" s="41">
        <v>50</v>
      </c>
      <c r="B53" s="44"/>
      <c r="C53" s="52" t="s">
        <v>25</v>
      </c>
      <c r="D53" s="53"/>
      <c r="E53" s="52"/>
      <c r="F53" s="54" t="s">
        <v>147</v>
      </c>
      <c r="G53" s="48" t="s">
        <v>9</v>
      </c>
      <c r="H53" s="48">
        <v>5</v>
      </c>
      <c r="I53" s="55"/>
      <c r="J53" s="55">
        <f t="shared" si="4"/>
        <v>0</v>
      </c>
    </row>
    <row r="54" spans="1:10" s="50" customFormat="1" ht="26.25" customHeight="1">
      <c r="A54" s="41">
        <v>51</v>
      </c>
      <c r="B54" s="44"/>
      <c r="C54" s="52" t="s">
        <v>25</v>
      </c>
      <c r="D54" s="53"/>
      <c r="E54" s="52"/>
      <c r="F54" s="54" t="s">
        <v>146</v>
      </c>
      <c r="G54" s="48" t="s">
        <v>9</v>
      </c>
      <c r="H54" s="48">
        <v>5</v>
      </c>
      <c r="I54" s="55"/>
      <c r="J54" s="55">
        <f t="shared" si="4"/>
        <v>0</v>
      </c>
    </row>
    <row r="55" spans="1:10" s="50" customFormat="1" ht="26.25" customHeight="1">
      <c r="A55" s="41">
        <v>52</v>
      </c>
      <c r="B55" s="44"/>
      <c r="C55" s="52" t="s">
        <v>144</v>
      </c>
      <c r="D55" s="53"/>
      <c r="E55" s="52"/>
      <c r="F55" s="54" t="s">
        <v>145</v>
      </c>
      <c r="G55" s="48" t="s">
        <v>9</v>
      </c>
      <c r="H55" s="48">
        <v>100</v>
      </c>
      <c r="I55" s="55"/>
      <c r="J55" s="55">
        <f t="shared" si="4"/>
        <v>0</v>
      </c>
    </row>
    <row r="56" spans="1:10" s="50" customFormat="1" ht="26.25" customHeight="1">
      <c r="A56" s="41">
        <v>53</v>
      </c>
      <c r="B56" s="44"/>
      <c r="C56" s="52" t="s">
        <v>24</v>
      </c>
      <c r="D56" s="53"/>
      <c r="E56" s="52"/>
      <c r="F56" s="54" t="s">
        <v>58</v>
      </c>
      <c r="G56" s="48" t="s">
        <v>19</v>
      </c>
      <c r="H56" s="48">
        <v>1</v>
      </c>
      <c r="I56" s="55"/>
      <c r="J56" s="55">
        <f t="shared" si="4"/>
        <v>0</v>
      </c>
    </row>
    <row r="57" spans="1:10" s="50" customFormat="1" ht="26.25" customHeight="1">
      <c r="A57" s="41">
        <v>54</v>
      </c>
      <c r="B57" s="44"/>
      <c r="C57" s="52" t="s">
        <v>20</v>
      </c>
      <c r="D57" s="53"/>
      <c r="E57" s="52"/>
      <c r="F57" s="54" t="s">
        <v>57</v>
      </c>
      <c r="G57" s="48" t="s">
        <v>19</v>
      </c>
      <c r="H57" s="48">
        <v>1</v>
      </c>
      <c r="I57" s="55"/>
      <c r="J57" s="55">
        <f t="shared" si="4"/>
        <v>0</v>
      </c>
    </row>
    <row r="58" spans="1:10" ht="18" customHeight="1">
      <c r="A58" s="41">
        <v>55</v>
      </c>
      <c r="B58" s="42"/>
      <c r="C58" s="43" t="s">
        <v>83</v>
      </c>
      <c r="D58" s="42"/>
      <c r="E58" s="42"/>
      <c r="F58" s="42"/>
      <c r="G58" s="42"/>
      <c r="H58" s="42"/>
      <c r="I58" s="42"/>
      <c r="J58" s="51">
        <f>SUM(J59:J70)</f>
        <v>0</v>
      </c>
    </row>
    <row r="59" spans="1:10" s="50" customFormat="1" ht="26.25" customHeight="1">
      <c r="A59" s="41">
        <v>56</v>
      </c>
      <c r="B59" s="44"/>
      <c r="C59" s="80" t="s">
        <v>10</v>
      </c>
      <c r="D59" s="53"/>
      <c r="E59" s="52"/>
      <c r="F59" s="54" t="s">
        <v>235</v>
      </c>
      <c r="G59" s="126" t="s">
        <v>19</v>
      </c>
      <c r="H59" s="48">
        <v>1</v>
      </c>
      <c r="I59" s="55"/>
      <c r="J59" s="55">
        <f aca="true" t="shared" si="5" ref="J59:J70">I59*H59</f>
        <v>0</v>
      </c>
    </row>
    <row r="60" spans="1:10" s="50" customFormat="1" ht="26.25" customHeight="1">
      <c r="A60" s="41">
        <v>57</v>
      </c>
      <c r="B60" s="44"/>
      <c r="C60" s="80" t="s">
        <v>10</v>
      </c>
      <c r="D60" s="53"/>
      <c r="E60" s="52"/>
      <c r="F60" s="54" t="s">
        <v>85</v>
      </c>
      <c r="G60" s="126" t="s">
        <v>19</v>
      </c>
      <c r="H60" s="48">
        <v>1</v>
      </c>
      <c r="I60" s="55"/>
      <c r="J60" s="55">
        <f t="shared" si="5"/>
        <v>0</v>
      </c>
    </row>
    <row r="61" spans="1:10" s="50" customFormat="1" ht="26.25" customHeight="1">
      <c r="A61" s="41">
        <v>58</v>
      </c>
      <c r="B61" s="44"/>
      <c r="C61" s="80" t="s">
        <v>10</v>
      </c>
      <c r="D61" s="53"/>
      <c r="E61" s="52"/>
      <c r="F61" s="54" t="s">
        <v>86</v>
      </c>
      <c r="G61" s="126" t="s">
        <v>19</v>
      </c>
      <c r="H61" s="48">
        <v>1</v>
      </c>
      <c r="I61" s="55"/>
      <c r="J61" s="55">
        <f t="shared" si="5"/>
        <v>0</v>
      </c>
    </row>
    <row r="62" spans="1:10" s="50" customFormat="1" ht="34.5" customHeight="1">
      <c r="A62" s="41">
        <v>59</v>
      </c>
      <c r="B62" s="44"/>
      <c r="C62" s="80" t="s">
        <v>10</v>
      </c>
      <c r="D62" s="127"/>
      <c r="E62" s="127"/>
      <c r="F62" s="52" t="s">
        <v>87</v>
      </c>
      <c r="G62" s="126" t="s">
        <v>19</v>
      </c>
      <c r="H62" s="126">
        <v>1</v>
      </c>
      <c r="I62" s="79"/>
      <c r="J62" s="55">
        <f t="shared" si="5"/>
        <v>0</v>
      </c>
    </row>
    <row r="63" spans="1:10" s="50" customFormat="1" ht="26.25" customHeight="1">
      <c r="A63" s="41">
        <v>60</v>
      </c>
      <c r="B63" s="44"/>
      <c r="C63" s="80" t="s">
        <v>10</v>
      </c>
      <c r="D63" s="53"/>
      <c r="E63" s="52"/>
      <c r="F63" s="54" t="s">
        <v>98</v>
      </c>
      <c r="G63" s="126" t="s">
        <v>19</v>
      </c>
      <c r="H63" s="48">
        <v>1</v>
      </c>
      <c r="I63" s="55"/>
      <c r="J63" s="55">
        <f t="shared" si="5"/>
        <v>0</v>
      </c>
    </row>
    <row r="64" spans="1:10" s="50" customFormat="1" ht="26.25" customHeight="1">
      <c r="A64" s="41">
        <v>61</v>
      </c>
      <c r="B64" s="44"/>
      <c r="C64" s="80" t="s">
        <v>10</v>
      </c>
      <c r="D64" s="53"/>
      <c r="E64" s="52"/>
      <c r="F64" s="54" t="s">
        <v>115</v>
      </c>
      <c r="G64" s="126" t="s">
        <v>19</v>
      </c>
      <c r="H64" s="48">
        <v>1</v>
      </c>
      <c r="I64" s="55"/>
      <c r="J64" s="55">
        <f t="shared" si="5"/>
        <v>0</v>
      </c>
    </row>
    <row r="65" spans="1:10" s="50" customFormat="1" ht="26.25" customHeight="1">
      <c r="A65" s="41">
        <v>62</v>
      </c>
      <c r="B65" s="44"/>
      <c r="C65" s="80" t="s">
        <v>10</v>
      </c>
      <c r="D65" s="53"/>
      <c r="E65" s="52"/>
      <c r="F65" s="54" t="s">
        <v>88</v>
      </c>
      <c r="G65" s="126" t="s">
        <v>19</v>
      </c>
      <c r="H65" s="48">
        <v>1</v>
      </c>
      <c r="I65" s="55"/>
      <c r="J65" s="55">
        <f t="shared" si="5"/>
        <v>0</v>
      </c>
    </row>
    <row r="66" spans="1:10" s="50" customFormat="1" ht="26.25" customHeight="1">
      <c r="A66" s="41">
        <v>63</v>
      </c>
      <c r="B66" s="44"/>
      <c r="C66" s="80" t="s">
        <v>89</v>
      </c>
      <c r="D66" s="53"/>
      <c r="E66" s="52"/>
      <c r="F66" s="54" t="s">
        <v>99</v>
      </c>
      <c r="G66" s="126" t="s">
        <v>90</v>
      </c>
      <c r="H66" s="48">
        <v>5</v>
      </c>
      <c r="I66" s="55"/>
      <c r="J66" s="55">
        <f t="shared" si="5"/>
        <v>0</v>
      </c>
    </row>
    <row r="67" spans="1:10" s="50" customFormat="1" ht="26.25" customHeight="1">
      <c r="A67" s="41">
        <v>64</v>
      </c>
      <c r="B67" s="44"/>
      <c r="C67" s="80" t="s">
        <v>10</v>
      </c>
      <c r="D67" s="53"/>
      <c r="E67" s="52"/>
      <c r="F67" s="54" t="s">
        <v>91</v>
      </c>
      <c r="G67" s="126" t="s">
        <v>90</v>
      </c>
      <c r="H67" s="48">
        <v>2</v>
      </c>
      <c r="I67" s="55"/>
      <c r="J67" s="55">
        <f t="shared" si="5"/>
        <v>0</v>
      </c>
    </row>
    <row r="68" spans="1:10" s="50" customFormat="1" ht="26.25" customHeight="1">
      <c r="A68" s="41">
        <v>65</v>
      </c>
      <c r="B68" s="44"/>
      <c r="C68" s="80" t="s">
        <v>92</v>
      </c>
      <c r="D68" s="53"/>
      <c r="E68" s="52"/>
      <c r="F68" s="54" t="s">
        <v>93</v>
      </c>
      <c r="G68" s="126" t="s">
        <v>19</v>
      </c>
      <c r="H68" s="48">
        <v>1</v>
      </c>
      <c r="I68" s="55"/>
      <c r="J68" s="55">
        <f t="shared" si="5"/>
        <v>0</v>
      </c>
    </row>
    <row r="69" spans="1:10" s="50" customFormat="1" ht="48.75" customHeight="1">
      <c r="A69" s="41">
        <v>66</v>
      </c>
      <c r="B69" s="44"/>
      <c r="C69" s="52" t="s">
        <v>92</v>
      </c>
      <c r="D69" s="52"/>
      <c r="E69" s="52"/>
      <c r="F69" s="52" t="s">
        <v>94</v>
      </c>
      <c r="G69" s="126" t="s">
        <v>19</v>
      </c>
      <c r="H69" s="48">
        <v>1</v>
      </c>
      <c r="I69" s="81"/>
      <c r="J69" s="81">
        <f t="shared" si="5"/>
        <v>0</v>
      </c>
    </row>
    <row r="70" spans="1:10" s="50" customFormat="1" ht="26.25" customHeight="1">
      <c r="A70" s="41">
        <v>67</v>
      </c>
      <c r="B70" s="44"/>
      <c r="C70" s="80" t="s">
        <v>95</v>
      </c>
      <c r="D70" s="53"/>
      <c r="E70" s="52"/>
      <c r="F70" s="54" t="s">
        <v>96</v>
      </c>
      <c r="G70" s="126" t="s">
        <v>19</v>
      </c>
      <c r="H70" s="48">
        <v>1</v>
      </c>
      <c r="I70" s="55"/>
      <c r="J70" s="55">
        <f t="shared" si="5"/>
        <v>0</v>
      </c>
    </row>
    <row r="71" spans="1:10" ht="13.5" thickBot="1">
      <c r="A71" s="99"/>
      <c r="B71" s="99"/>
      <c r="C71" s="99"/>
      <c r="D71" s="99"/>
      <c r="E71" s="100"/>
      <c r="F71" s="99"/>
      <c r="G71" s="101"/>
      <c r="H71" s="101"/>
      <c r="I71" s="99"/>
      <c r="J71" s="99"/>
    </row>
    <row r="72" spans="1:10" ht="23.25" customHeight="1">
      <c r="A72" s="63"/>
      <c r="B72" s="63"/>
      <c r="C72" s="64" t="s">
        <v>11</v>
      </c>
      <c r="D72" s="63"/>
      <c r="E72" s="65"/>
      <c r="F72" s="63"/>
      <c r="G72" s="66"/>
      <c r="H72" s="66"/>
      <c r="I72" s="63"/>
      <c r="J72" s="67">
        <f>J58+J48+J43+J36+J33+J24+J15+J5</f>
        <v>0</v>
      </c>
    </row>
    <row r="75" ht="12.75" collapsed="1"/>
    <row r="81" ht="12.75" collapsed="1"/>
    <row r="84" ht="12.75" collapsed="1"/>
    <row r="85" ht="24.95" customHeight="1"/>
    <row r="86" ht="24.95" customHeight="1"/>
    <row r="87" ht="24.95" customHeight="1"/>
    <row r="88" ht="24.95" customHeight="1"/>
    <row r="89"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4.95" customHeight="1"/>
    <row r="100" ht="24.95" customHeight="1"/>
    <row r="101" ht="24.95" customHeight="1"/>
    <row r="102" ht="24.95" customHeight="1"/>
    <row r="103" ht="24.95" customHeight="1"/>
    <row r="104" ht="15" customHeight="1"/>
    <row r="105" ht="24.95" customHeight="1"/>
    <row r="106" ht="18" customHeight="1"/>
    <row r="107" ht="24.95" customHeight="1"/>
    <row r="108" ht="24.95" customHeight="1"/>
  </sheetData>
  <sheetProtection selectLockedCells="1" selectUnlockedCells="1"/>
  <autoFilter ref="A2:J105"/>
  <hyperlinks>
    <hyperlink ref="E77" r:id="rId1" display="DXP 44 HD 4K"/>
    <hyperlink ref="E79" r:id="rId2" display="DTP HDMI 4K 230 Tx"/>
    <hyperlink ref="E80" r:id="rId3" display="DTP HDMI 4K 230 Rx"/>
  </hyperlinks>
  <printOptions/>
  <pageMargins left="0.7480314960629921" right="0.7480314960629921" top="0.984251968503937" bottom="0.984251968503937" header="0.5118110236220472" footer="0.5118110236220472"/>
  <pageSetup fitToHeight="9" fitToWidth="1" horizontalDpi="600" verticalDpi="600" orientation="landscape" paperSize="9" scale="63" r:id="rId4"/>
  <headerFooter alignWithMargins="0">
    <oddFooter>&amp;C&amp;P/&amp;N</oddFooter>
  </headerFooter>
  <rowBreaks count="1" manualBreakCount="1">
    <brk id="10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outlinePr summaryBelow="0"/>
    <pageSetUpPr fitToPage="1"/>
  </sheetPr>
  <dimension ref="A1:J96"/>
  <sheetViews>
    <sheetView view="pageBreakPreview" zoomScale="85" zoomScaleSheetLayoutView="85" workbookViewId="0" topLeftCell="A1">
      <pane ySplit="4" topLeftCell="A59" activePane="bottomLeft" state="frozen"/>
      <selection pane="bottomLeft" activeCell="E13" sqref="E13"/>
    </sheetView>
  </sheetViews>
  <sheetFormatPr defaultColWidth="9.125" defaultRowHeight="12.75"/>
  <cols>
    <col min="1" max="1" width="8.625" style="32" customWidth="1"/>
    <col min="2" max="2" width="5.25390625" style="32" hidden="1" customWidth="1"/>
    <col min="3" max="3" width="17.375" style="32" customWidth="1"/>
    <col min="4" max="4" width="17.00390625" style="32" customWidth="1"/>
    <col min="5" max="5" width="16.125" style="102" customWidth="1"/>
    <col min="6" max="6" width="96.25390625" style="32" customWidth="1"/>
    <col min="7" max="7" width="8.00390625" style="68" customWidth="1"/>
    <col min="8" max="8" width="6.75390625" style="68" customWidth="1"/>
    <col min="9" max="9" width="18.25390625" style="32" customWidth="1"/>
    <col min="10" max="10" width="20.75390625" style="32" customWidth="1"/>
    <col min="11" max="16384" width="9.125" style="32" customWidth="1"/>
  </cols>
  <sheetData>
    <row r="1" spans="3:10" s="27" customFormat="1" ht="13.5" customHeight="1">
      <c r="C1" s="28"/>
      <c r="D1" s="28"/>
      <c r="E1" s="28"/>
      <c r="F1" s="28"/>
      <c r="G1" s="28"/>
      <c r="H1" s="28"/>
      <c r="I1" s="28"/>
      <c r="J1" s="28"/>
    </row>
    <row r="2" spans="1:10" ht="57.75" customHeight="1">
      <c r="A2" s="29" t="s">
        <v>0</v>
      </c>
      <c r="B2" s="29" t="s">
        <v>15</v>
      </c>
      <c r="C2" s="29" t="s">
        <v>5</v>
      </c>
      <c r="D2" s="30" t="s">
        <v>13</v>
      </c>
      <c r="E2" s="30" t="s">
        <v>16</v>
      </c>
      <c r="F2" s="30" t="s">
        <v>18</v>
      </c>
      <c r="G2" s="31" t="s">
        <v>17</v>
      </c>
      <c r="H2" s="31" t="s">
        <v>12</v>
      </c>
      <c r="I2" s="30" t="s">
        <v>2</v>
      </c>
      <c r="J2" s="30" t="s">
        <v>14</v>
      </c>
    </row>
    <row r="3" spans="1:10" ht="18" customHeight="1">
      <c r="A3" s="103"/>
      <c r="B3" s="104"/>
      <c r="C3" s="105" t="s">
        <v>152</v>
      </c>
      <c r="D3" s="104"/>
      <c r="E3" s="104"/>
      <c r="F3" s="104"/>
      <c r="G3" s="104"/>
      <c r="H3" s="104"/>
      <c r="I3" s="104"/>
      <c r="J3" s="106"/>
    </row>
    <row r="4" spans="1:10" ht="18" customHeight="1">
      <c r="A4" s="37"/>
      <c r="B4" s="38"/>
      <c r="C4" s="39"/>
      <c r="D4" s="38"/>
      <c r="E4" s="38"/>
      <c r="F4" s="38"/>
      <c r="G4" s="38"/>
      <c r="H4" s="38"/>
      <c r="I4" s="38"/>
      <c r="J4" s="40"/>
    </row>
    <row r="5" spans="1:10" ht="18" customHeight="1">
      <c r="A5" s="41">
        <v>1</v>
      </c>
      <c r="B5" s="42"/>
      <c r="C5" s="43" t="s">
        <v>229</v>
      </c>
      <c r="D5" s="42"/>
      <c r="E5" s="42"/>
      <c r="F5" s="42"/>
      <c r="G5" s="42"/>
      <c r="H5" s="42"/>
      <c r="I5" s="42"/>
      <c r="J5" s="51">
        <f>SUM(J6:J13)</f>
        <v>0</v>
      </c>
    </row>
    <row r="6" spans="1:10" s="50" customFormat="1" ht="51" customHeight="1">
      <c r="A6" s="41">
        <v>2</v>
      </c>
      <c r="B6" s="89"/>
      <c r="C6" s="90" t="s">
        <v>153</v>
      </c>
      <c r="D6" s="91"/>
      <c r="E6" s="90"/>
      <c r="F6" s="54" t="s">
        <v>154</v>
      </c>
      <c r="G6" s="92" t="s">
        <v>6</v>
      </c>
      <c r="H6" s="92">
        <v>2</v>
      </c>
      <c r="I6" s="93"/>
      <c r="J6" s="93">
        <f>I6*H6</f>
        <v>0</v>
      </c>
    </row>
    <row r="7" spans="1:10" s="50" customFormat="1" ht="27.75" customHeight="1">
      <c r="A7" s="41">
        <v>3</v>
      </c>
      <c r="B7" s="44"/>
      <c r="C7" s="52" t="s">
        <v>155</v>
      </c>
      <c r="D7" s="53"/>
      <c r="E7" s="52"/>
      <c r="F7" s="54" t="s">
        <v>157</v>
      </c>
      <c r="G7" s="48" t="s">
        <v>6</v>
      </c>
      <c r="H7" s="48">
        <v>2</v>
      </c>
      <c r="I7" s="55"/>
      <c r="J7" s="55">
        <f>I7*H7</f>
        <v>0</v>
      </c>
    </row>
    <row r="8" spans="1:10" s="50" customFormat="1" ht="34.5" customHeight="1">
      <c r="A8" s="41">
        <v>4</v>
      </c>
      <c r="B8" s="89"/>
      <c r="C8" s="90" t="s">
        <v>119</v>
      </c>
      <c r="D8" s="91"/>
      <c r="E8" s="90"/>
      <c r="F8" s="54" t="s">
        <v>120</v>
      </c>
      <c r="G8" s="92" t="s">
        <v>6</v>
      </c>
      <c r="H8" s="92">
        <v>2</v>
      </c>
      <c r="I8" s="93"/>
      <c r="J8" s="93">
        <f>I8*H8</f>
        <v>0</v>
      </c>
    </row>
    <row r="9" spans="1:10" s="77" customFormat="1" ht="36" customHeight="1">
      <c r="A9" s="41">
        <v>5</v>
      </c>
      <c r="B9" s="57"/>
      <c r="C9" s="58" t="s">
        <v>156</v>
      </c>
      <c r="D9" s="58"/>
      <c r="E9" s="58"/>
      <c r="F9" s="59" t="s">
        <v>158</v>
      </c>
      <c r="G9" s="75" t="s">
        <v>6</v>
      </c>
      <c r="H9" s="75">
        <v>2</v>
      </c>
      <c r="I9" s="61"/>
      <c r="J9" s="61">
        <f>H9*I9</f>
        <v>0</v>
      </c>
    </row>
    <row r="10" spans="1:10" s="50" customFormat="1" ht="49.5" customHeight="1">
      <c r="A10" s="41">
        <v>6</v>
      </c>
      <c r="B10" s="44"/>
      <c r="C10" s="46" t="s">
        <v>103</v>
      </c>
      <c r="D10" s="47"/>
      <c r="E10" s="47"/>
      <c r="F10" s="45" t="s">
        <v>104</v>
      </c>
      <c r="G10" s="48" t="s">
        <v>6</v>
      </c>
      <c r="H10" s="48">
        <v>2</v>
      </c>
      <c r="I10" s="49"/>
      <c r="J10" s="49">
        <f>I10*H10</f>
        <v>0</v>
      </c>
    </row>
    <row r="11" spans="1:10" s="50" customFormat="1" ht="49.5" customHeight="1">
      <c r="A11" s="41">
        <v>7</v>
      </c>
      <c r="B11" s="44"/>
      <c r="C11" s="46" t="s">
        <v>41</v>
      </c>
      <c r="D11" s="47"/>
      <c r="E11" s="47"/>
      <c r="F11" s="45" t="s">
        <v>105</v>
      </c>
      <c r="G11" s="48" t="s">
        <v>6</v>
      </c>
      <c r="H11" s="48">
        <v>2</v>
      </c>
      <c r="I11" s="49"/>
      <c r="J11" s="49">
        <f>I11*H11</f>
        <v>0</v>
      </c>
    </row>
    <row r="12" spans="1:10" s="62" customFormat="1" ht="98.25" customHeight="1">
      <c r="A12" s="41">
        <v>8</v>
      </c>
      <c r="B12" s="57"/>
      <c r="C12" s="58" t="s">
        <v>160</v>
      </c>
      <c r="D12" s="58"/>
      <c r="E12" s="58"/>
      <c r="F12" s="59" t="s">
        <v>159</v>
      </c>
      <c r="G12" s="60" t="s">
        <v>6</v>
      </c>
      <c r="H12" s="60">
        <v>1</v>
      </c>
      <c r="I12" s="61"/>
      <c r="J12" s="61">
        <f>H12*I12</f>
        <v>0</v>
      </c>
    </row>
    <row r="13" spans="1:10" s="119" customFormat="1" ht="47.25" customHeight="1">
      <c r="A13" s="41">
        <v>9</v>
      </c>
      <c r="B13" s="41"/>
      <c r="C13" s="52" t="s">
        <v>233</v>
      </c>
      <c r="D13" s="118"/>
      <c r="E13" s="52"/>
      <c r="F13" s="52" t="s">
        <v>234</v>
      </c>
      <c r="G13" s="107" t="s">
        <v>6</v>
      </c>
      <c r="H13" s="107">
        <v>1</v>
      </c>
      <c r="I13" s="81"/>
      <c r="J13" s="81">
        <f>I13*H13</f>
        <v>0</v>
      </c>
    </row>
    <row r="14" spans="1:10" ht="18" customHeight="1">
      <c r="A14" s="41">
        <v>10</v>
      </c>
      <c r="B14" s="42"/>
      <c r="C14" s="43" t="s">
        <v>70</v>
      </c>
      <c r="D14" s="42"/>
      <c r="E14" s="42"/>
      <c r="F14" s="42"/>
      <c r="G14" s="42"/>
      <c r="H14" s="42"/>
      <c r="I14" s="42"/>
      <c r="J14" s="51">
        <f>SUM(J15:J39)</f>
        <v>0</v>
      </c>
    </row>
    <row r="15" spans="1:10" s="50" customFormat="1" ht="33.75" customHeight="1">
      <c r="A15" s="41">
        <v>11</v>
      </c>
      <c r="B15" s="44"/>
      <c r="C15" s="52" t="s">
        <v>66</v>
      </c>
      <c r="D15" s="53"/>
      <c r="E15" s="52"/>
      <c r="F15" s="59" t="s">
        <v>161</v>
      </c>
      <c r="G15" s="48" t="s">
        <v>6</v>
      </c>
      <c r="H15" s="48">
        <v>2</v>
      </c>
      <c r="I15" s="55"/>
      <c r="J15" s="55">
        <f aca="true" t="shared" si="0" ref="J15:J39">I15*H15</f>
        <v>0</v>
      </c>
    </row>
    <row r="16" spans="1:10" s="50" customFormat="1" ht="47.25" customHeight="1">
      <c r="A16" s="41">
        <v>12</v>
      </c>
      <c r="B16" s="44"/>
      <c r="C16" s="52" t="s">
        <v>66</v>
      </c>
      <c r="D16" s="53"/>
      <c r="E16" s="52"/>
      <c r="F16" s="59" t="s">
        <v>162</v>
      </c>
      <c r="G16" s="48" t="s">
        <v>6</v>
      </c>
      <c r="H16" s="48">
        <v>2</v>
      </c>
      <c r="I16" s="55"/>
      <c r="J16" s="55">
        <f t="shared" si="0"/>
        <v>0</v>
      </c>
    </row>
    <row r="17" spans="1:10" s="50" customFormat="1" ht="36.75" customHeight="1">
      <c r="A17" s="41">
        <v>13</v>
      </c>
      <c r="B17" s="44"/>
      <c r="C17" s="52" t="s">
        <v>125</v>
      </c>
      <c r="D17" s="53"/>
      <c r="E17" s="52"/>
      <c r="F17" s="59" t="s">
        <v>163</v>
      </c>
      <c r="G17" s="48" t="s">
        <v>6</v>
      </c>
      <c r="H17" s="48">
        <v>2</v>
      </c>
      <c r="I17" s="55"/>
      <c r="J17" s="55">
        <f t="shared" si="0"/>
        <v>0</v>
      </c>
    </row>
    <row r="18" spans="1:10" s="50" customFormat="1" ht="47.25" customHeight="1">
      <c r="A18" s="41">
        <v>14</v>
      </c>
      <c r="B18" s="44"/>
      <c r="C18" s="52" t="s">
        <v>129</v>
      </c>
      <c r="D18" s="53"/>
      <c r="E18" s="52"/>
      <c r="F18" s="59" t="s">
        <v>164</v>
      </c>
      <c r="G18" s="48" t="s">
        <v>6</v>
      </c>
      <c r="H18" s="48">
        <v>1</v>
      </c>
      <c r="I18" s="55"/>
      <c r="J18" s="55">
        <f t="shared" si="0"/>
        <v>0</v>
      </c>
    </row>
    <row r="19" spans="1:10" s="50" customFormat="1" ht="48" customHeight="1">
      <c r="A19" s="41">
        <v>15</v>
      </c>
      <c r="B19" s="44"/>
      <c r="C19" s="46" t="s">
        <v>129</v>
      </c>
      <c r="D19" s="47"/>
      <c r="E19" s="47"/>
      <c r="F19" s="45" t="s">
        <v>151</v>
      </c>
      <c r="G19" s="48" t="s">
        <v>6</v>
      </c>
      <c r="H19" s="48">
        <v>1</v>
      </c>
      <c r="I19" s="49"/>
      <c r="J19" s="49">
        <f t="shared" si="0"/>
        <v>0</v>
      </c>
    </row>
    <row r="20" spans="1:10" s="50" customFormat="1" ht="47.25" customHeight="1">
      <c r="A20" s="41">
        <v>16</v>
      </c>
      <c r="B20" s="44"/>
      <c r="C20" s="52" t="s">
        <v>30</v>
      </c>
      <c r="D20" s="53"/>
      <c r="E20" s="52"/>
      <c r="F20" s="59" t="s">
        <v>165</v>
      </c>
      <c r="G20" s="48" t="s">
        <v>6</v>
      </c>
      <c r="H20" s="48">
        <v>1</v>
      </c>
      <c r="I20" s="55"/>
      <c r="J20" s="55">
        <f t="shared" si="0"/>
        <v>0</v>
      </c>
    </row>
    <row r="21" spans="1:10" s="50" customFormat="1" ht="36.75" customHeight="1">
      <c r="A21" s="41">
        <v>17</v>
      </c>
      <c r="B21" s="44"/>
      <c r="C21" s="52" t="s">
        <v>30</v>
      </c>
      <c r="D21" s="53"/>
      <c r="E21" s="52"/>
      <c r="F21" s="54" t="s">
        <v>166</v>
      </c>
      <c r="G21" s="48" t="s">
        <v>6</v>
      </c>
      <c r="H21" s="48">
        <v>1</v>
      </c>
      <c r="I21" s="55"/>
      <c r="J21" s="55">
        <f t="shared" si="0"/>
        <v>0</v>
      </c>
    </row>
    <row r="22" spans="1:10" s="50" customFormat="1" ht="27.75" customHeight="1">
      <c r="A22" s="41">
        <v>18</v>
      </c>
      <c r="B22" s="44"/>
      <c r="C22" s="52" t="s">
        <v>167</v>
      </c>
      <c r="D22" s="53"/>
      <c r="E22" s="52"/>
      <c r="F22" s="54" t="s">
        <v>168</v>
      </c>
      <c r="G22" s="48" t="s">
        <v>6</v>
      </c>
      <c r="H22" s="48">
        <v>1</v>
      </c>
      <c r="I22" s="55"/>
      <c r="J22" s="55">
        <f t="shared" si="0"/>
        <v>0</v>
      </c>
    </row>
    <row r="23" spans="1:10" s="50" customFormat="1" ht="47.25" customHeight="1">
      <c r="A23" s="41">
        <v>19</v>
      </c>
      <c r="B23" s="44"/>
      <c r="C23" s="52" t="s">
        <v>169</v>
      </c>
      <c r="D23" s="53"/>
      <c r="E23" s="52"/>
      <c r="F23" s="59" t="s">
        <v>170</v>
      </c>
      <c r="G23" s="48" t="s">
        <v>6</v>
      </c>
      <c r="H23" s="48">
        <v>2</v>
      </c>
      <c r="I23" s="55"/>
      <c r="J23" s="55">
        <f t="shared" si="0"/>
        <v>0</v>
      </c>
    </row>
    <row r="24" spans="1:10" s="50" customFormat="1" ht="47.25" customHeight="1">
      <c r="A24" s="41">
        <v>20</v>
      </c>
      <c r="B24" s="44"/>
      <c r="C24" s="52" t="s">
        <v>195</v>
      </c>
      <c r="D24" s="53"/>
      <c r="E24" s="52"/>
      <c r="F24" s="54" t="s">
        <v>192</v>
      </c>
      <c r="G24" s="48" t="s">
        <v>6</v>
      </c>
      <c r="H24" s="48">
        <v>1</v>
      </c>
      <c r="I24" s="55"/>
      <c r="J24" s="55">
        <f t="shared" si="0"/>
        <v>0</v>
      </c>
    </row>
    <row r="25" spans="1:10" s="50" customFormat="1" ht="27.75" customHeight="1">
      <c r="A25" s="41">
        <v>21</v>
      </c>
      <c r="B25" s="44"/>
      <c r="C25" s="52" t="s">
        <v>195</v>
      </c>
      <c r="D25" s="53"/>
      <c r="E25" s="52"/>
      <c r="F25" s="54" t="s">
        <v>193</v>
      </c>
      <c r="G25" s="48" t="s">
        <v>6</v>
      </c>
      <c r="H25" s="48">
        <v>1</v>
      </c>
      <c r="I25" s="55"/>
      <c r="J25" s="55">
        <f t="shared" si="0"/>
        <v>0</v>
      </c>
    </row>
    <row r="26" spans="1:10" s="50" customFormat="1" ht="27.75" customHeight="1">
      <c r="A26" s="41">
        <v>22</v>
      </c>
      <c r="B26" s="44"/>
      <c r="C26" s="52" t="s">
        <v>195</v>
      </c>
      <c r="D26" s="53"/>
      <c r="E26" s="52"/>
      <c r="F26" s="54" t="s">
        <v>194</v>
      </c>
      <c r="G26" s="48" t="s">
        <v>6</v>
      </c>
      <c r="H26" s="48">
        <v>1</v>
      </c>
      <c r="I26" s="55"/>
      <c r="J26" s="55">
        <f t="shared" si="0"/>
        <v>0</v>
      </c>
    </row>
    <row r="27" spans="1:10" s="50" customFormat="1" ht="36.75" customHeight="1">
      <c r="A27" s="41">
        <v>23</v>
      </c>
      <c r="B27" s="44"/>
      <c r="C27" s="52" t="s">
        <v>171</v>
      </c>
      <c r="D27" s="53"/>
      <c r="E27" s="52"/>
      <c r="F27" s="54" t="s">
        <v>172</v>
      </c>
      <c r="G27" s="48" t="s">
        <v>6</v>
      </c>
      <c r="H27" s="48">
        <v>2</v>
      </c>
      <c r="I27" s="55"/>
      <c r="J27" s="55">
        <f t="shared" si="0"/>
        <v>0</v>
      </c>
    </row>
    <row r="28" spans="1:10" s="50" customFormat="1" ht="27.75" customHeight="1">
      <c r="A28" s="41">
        <v>24</v>
      </c>
      <c r="B28" s="44"/>
      <c r="C28" s="52" t="s">
        <v>59</v>
      </c>
      <c r="D28" s="53"/>
      <c r="E28" s="52"/>
      <c r="F28" s="54" t="s">
        <v>173</v>
      </c>
      <c r="G28" s="48" t="s">
        <v>6</v>
      </c>
      <c r="H28" s="48">
        <v>2</v>
      </c>
      <c r="I28" s="55"/>
      <c r="J28" s="55">
        <f t="shared" si="0"/>
        <v>0</v>
      </c>
    </row>
    <row r="29" spans="1:10" s="50" customFormat="1" ht="36.75" customHeight="1">
      <c r="A29" s="41">
        <v>25</v>
      </c>
      <c r="B29" s="44"/>
      <c r="C29" s="52" t="s">
        <v>174</v>
      </c>
      <c r="D29" s="53"/>
      <c r="E29" s="52"/>
      <c r="F29" s="54" t="s">
        <v>175</v>
      </c>
      <c r="G29" s="48" t="s">
        <v>6</v>
      </c>
      <c r="H29" s="48">
        <v>1</v>
      </c>
      <c r="I29" s="55"/>
      <c r="J29" s="55">
        <f t="shared" si="0"/>
        <v>0</v>
      </c>
    </row>
    <row r="30" spans="1:10" s="50" customFormat="1" ht="73.5" customHeight="1">
      <c r="A30" s="41">
        <v>26</v>
      </c>
      <c r="B30" s="44"/>
      <c r="C30" s="52" t="s">
        <v>176</v>
      </c>
      <c r="D30" s="53"/>
      <c r="E30" s="52"/>
      <c r="F30" s="54" t="s">
        <v>177</v>
      </c>
      <c r="G30" s="48" t="s">
        <v>6</v>
      </c>
      <c r="H30" s="48">
        <v>2</v>
      </c>
      <c r="I30" s="55"/>
      <c r="J30" s="55">
        <f t="shared" si="0"/>
        <v>0</v>
      </c>
    </row>
    <row r="31" spans="1:10" s="50" customFormat="1" ht="60" customHeight="1">
      <c r="A31" s="41">
        <v>27</v>
      </c>
      <c r="B31" s="44"/>
      <c r="C31" s="52" t="s">
        <v>178</v>
      </c>
      <c r="D31" s="53"/>
      <c r="E31" s="52"/>
      <c r="F31" s="54" t="s">
        <v>179</v>
      </c>
      <c r="G31" s="48" t="s">
        <v>6</v>
      </c>
      <c r="H31" s="48">
        <v>2</v>
      </c>
      <c r="I31" s="55"/>
      <c r="J31" s="55">
        <f t="shared" si="0"/>
        <v>0</v>
      </c>
    </row>
    <row r="32" spans="1:10" s="50" customFormat="1" ht="60" customHeight="1">
      <c r="A32" s="41">
        <v>28</v>
      </c>
      <c r="B32" s="44"/>
      <c r="C32" s="52" t="s">
        <v>180</v>
      </c>
      <c r="D32" s="53"/>
      <c r="E32" s="52"/>
      <c r="F32" s="54" t="s">
        <v>181</v>
      </c>
      <c r="G32" s="48" t="s">
        <v>6</v>
      </c>
      <c r="H32" s="48">
        <v>2</v>
      </c>
      <c r="I32" s="55"/>
      <c r="J32" s="55">
        <f t="shared" si="0"/>
        <v>0</v>
      </c>
    </row>
    <row r="33" spans="1:10" s="50" customFormat="1" ht="27.75" customHeight="1">
      <c r="A33" s="41">
        <v>29</v>
      </c>
      <c r="B33" s="44"/>
      <c r="C33" s="52" t="s">
        <v>180</v>
      </c>
      <c r="D33" s="53"/>
      <c r="E33" s="52"/>
      <c r="F33" s="54" t="s">
        <v>182</v>
      </c>
      <c r="G33" s="48" t="s">
        <v>6</v>
      </c>
      <c r="H33" s="48">
        <v>2</v>
      </c>
      <c r="I33" s="55"/>
      <c r="J33" s="55">
        <f t="shared" si="0"/>
        <v>0</v>
      </c>
    </row>
    <row r="34" spans="1:10" s="50" customFormat="1" ht="27.75" customHeight="1">
      <c r="A34" s="41">
        <v>30</v>
      </c>
      <c r="B34" s="44"/>
      <c r="C34" s="52" t="s">
        <v>183</v>
      </c>
      <c r="D34" s="53"/>
      <c r="E34" s="52"/>
      <c r="F34" s="54" t="s">
        <v>184</v>
      </c>
      <c r="G34" s="48" t="s">
        <v>6</v>
      </c>
      <c r="H34" s="48">
        <v>2</v>
      </c>
      <c r="I34" s="55"/>
      <c r="J34" s="55">
        <f t="shared" si="0"/>
        <v>0</v>
      </c>
    </row>
    <row r="35" spans="1:10" s="50" customFormat="1" ht="27.75" customHeight="1">
      <c r="A35" s="41">
        <v>31</v>
      </c>
      <c r="B35" s="44"/>
      <c r="C35" s="52" t="s">
        <v>185</v>
      </c>
      <c r="D35" s="53"/>
      <c r="E35" s="52"/>
      <c r="F35" s="54" t="s">
        <v>186</v>
      </c>
      <c r="G35" s="48" t="s">
        <v>6</v>
      </c>
      <c r="H35" s="48">
        <v>2</v>
      </c>
      <c r="I35" s="55"/>
      <c r="J35" s="55">
        <f t="shared" si="0"/>
        <v>0</v>
      </c>
    </row>
    <row r="36" spans="1:10" s="50" customFormat="1" ht="27.75" customHeight="1">
      <c r="A36" s="41">
        <v>32</v>
      </c>
      <c r="B36" s="44"/>
      <c r="C36" s="52" t="s">
        <v>185</v>
      </c>
      <c r="D36" s="53"/>
      <c r="E36" s="52"/>
      <c r="F36" s="54" t="s">
        <v>187</v>
      </c>
      <c r="G36" s="48" t="s">
        <v>6</v>
      </c>
      <c r="H36" s="48">
        <v>2</v>
      </c>
      <c r="I36" s="55"/>
      <c r="J36" s="55">
        <f t="shared" si="0"/>
        <v>0</v>
      </c>
    </row>
    <row r="37" spans="1:10" s="50" customFormat="1" ht="27.75" customHeight="1">
      <c r="A37" s="41">
        <v>33</v>
      </c>
      <c r="B37" s="44"/>
      <c r="C37" s="52" t="s">
        <v>188</v>
      </c>
      <c r="D37" s="53"/>
      <c r="E37" s="52"/>
      <c r="F37" s="54" t="s">
        <v>189</v>
      </c>
      <c r="G37" s="48" t="s">
        <v>6</v>
      </c>
      <c r="H37" s="48">
        <v>1</v>
      </c>
      <c r="I37" s="55"/>
      <c r="J37" s="55">
        <f t="shared" si="0"/>
        <v>0</v>
      </c>
    </row>
    <row r="38" spans="1:10" s="50" customFormat="1" ht="27.75" customHeight="1">
      <c r="A38" s="41">
        <v>34</v>
      </c>
      <c r="B38" s="44"/>
      <c r="C38" s="52" t="s">
        <v>188</v>
      </c>
      <c r="D38" s="53"/>
      <c r="E38" s="52"/>
      <c r="F38" s="54" t="s">
        <v>190</v>
      </c>
      <c r="G38" s="48" t="s">
        <v>6</v>
      </c>
      <c r="H38" s="48">
        <v>1</v>
      </c>
      <c r="I38" s="55"/>
      <c r="J38" s="55">
        <f t="shared" si="0"/>
        <v>0</v>
      </c>
    </row>
    <row r="39" spans="1:10" s="50" customFormat="1" ht="27.75" customHeight="1">
      <c r="A39" s="41">
        <v>35</v>
      </c>
      <c r="B39" s="44"/>
      <c r="C39" s="52" t="s">
        <v>188</v>
      </c>
      <c r="D39" s="53"/>
      <c r="E39" s="52"/>
      <c r="F39" s="54" t="s">
        <v>191</v>
      </c>
      <c r="G39" s="48" t="s">
        <v>6</v>
      </c>
      <c r="H39" s="48">
        <v>1</v>
      </c>
      <c r="I39" s="55"/>
      <c r="J39" s="55">
        <f t="shared" si="0"/>
        <v>0</v>
      </c>
    </row>
    <row r="40" spans="1:10" ht="18" customHeight="1">
      <c r="A40" s="41">
        <v>36</v>
      </c>
      <c r="B40" s="42"/>
      <c r="C40" s="43" t="s">
        <v>138</v>
      </c>
      <c r="D40" s="42"/>
      <c r="E40" s="42"/>
      <c r="F40" s="42"/>
      <c r="G40" s="42"/>
      <c r="H40" s="42"/>
      <c r="I40" s="42"/>
      <c r="J40" s="51">
        <f>SUM(J41:J46)</f>
        <v>0</v>
      </c>
    </row>
    <row r="41" spans="1:10" s="50" customFormat="1" ht="49.5" customHeight="1">
      <c r="A41" s="41">
        <v>37</v>
      </c>
      <c r="B41" s="44"/>
      <c r="C41" s="46" t="s">
        <v>35</v>
      </c>
      <c r="D41" s="47"/>
      <c r="E41" s="47"/>
      <c r="F41" s="45" t="s">
        <v>47</v>
      </c>
      <c r="G41" s="48" t="s">
        <v>6</v>
      </c>
      <c r="H41" s="48">
        <v>1</v>
      </c>
      <c r="I41" s="49"/>
      <c r="J41" s="49">
        <f aca="true" t="shared" si="1" ref="J41:J46">I41*H41</f>
        <v>0</v>
      </c>
    </row>
    <row r="42" spans="1:10" s="50" customFormat="1" ht="27.75" customHeight="1">
      <c r="A42" s="41">
        <v>38</v>
      </c>
      <c r="B42" s="44"/>
      <c r="C42" s="52" t="s">
        <v>36</v>
      </c>
      <c r="D42" s="53"/>
      <c r="E42" s="52"/>
      <c r="F42" s="54" t="s">
        <v>48</v>
      </c>
      <c r="G42" s="48" t="s">
        <v>6</v>
      </c>
      <c r="H42" s="48">
        <v>1</v>
      </c>
      <c r="I42" s="55"/>
      <c r="J42" s="55">
        <f t="shared" si="1"/>
        <v>0</v>
      </c>
    </row>
    <row r="43" spans="1:10" ht="74.25" customHeight="1">
      <c r="A43" s="41">
        <v>39</v>
      </c>
      <c r="B43" s="78"/>
      <c r="C43" s="94" t="s">
        <v>49</v>
      </c>
      <c r="D43" s="84"/>
      <c r="E43" s="94"/>
      <c r="F43" s="45" t="s">
        <v>197</v>
      </c>
      <c r="G43" s="108" t="s">
        <v>6</v>
      </c>
      <c r="H43" s="60">
        <v>3</v>
      </c>
      <c r="I43" s="109"/>
      <c r="J43" s="110">
        <f t="shared" si="1"/>
        <v>0</v>
      </c>
    </row>
    <row r="44" spans="1:10" s="50" customFormat="1" ht="27.75" customHeight="1">
      <c r="A44" s="41">
        <v>40</v>
      </c>
      <c r="B44" s="44"/>
      <c r="C44" s="52" t="s">
        <v>198</v>
      </c>
      <c r="D44" s="53"/>
      <c r="E44" s="52"/>
      <c r="F44" s="54" t="s">
        <v>199</v>
      </c>
      <c r="G44" s="48" t="s">
        <v>6</v>
      </c>
      <c r="H44" s="48">
        <v>2</v>
      </c>
      <c r="I44" s="55"/>
      <c r="J44" s="55">
        <f t="shared" si="1"/>
        <v>0</v>
      </c>
    </row>
    <row r="45" spans="1:10" s="50" customFormat="1" ht="49.5" customHeight="1">
      <c r="A45" s="41">
        <v>41</v>
      </c>
      <c r="B45" s="44"/>
      <c r="C45" s="46" t="s">
        <v>21</v>
      </c>
      <c r="D45" s="47"/>
      <c r="E45" s="47"/>
      <c r="F45" s="45" t="s">
        <v>45</v>
      </c>
      <c r="G45" s="48" t="s">
        <v>6</v>
      </c>
      <c r="H45" s="48">
        <v>3</v>
      </c>
      <c r="I45" s="49"/>
      <c r="J45" s="49">
        <f t="shared" si="1"/>
        <v>0</v>
      </c>
    </row>
    <row r="46" spans="1:10" s="50" customFormat="1" ht="49.5" customHeight="1">
      <c r="A46" s="41">
        <v>42</v>
      </c>
      <c r="B46" s="44"/>
      <c r="C46" s="46" t="s">
        <v>28</v>
      </c>
      <c r="D46" s="47"/>
      <c r="E46" s="47"/>
      <c r="F46" s="45" t="s">
        <v>44</v>
      </c>
      <c r="G46" s="48" t="s">
        <v>6</v>
      </c>
      <c r="H46" s="48">
        <v>3</v>
      </c>
      <c r="I46" s="49"/>
      <c r="J46" s="49">
        <f t="shared" si="1"/>
        <v>0</v>
      </c>
    </row>
    <row r="47" spans="1:10" ht="18" customHeight="1">
      <c r="A47" s="41">
        <v>43</v>
      </c>
      <c r="B47" s="42"/>
      <c r="C47" s="43" t="s">
        <v>71</v>
      </c>
      <c r="D47" s="42"/>
      <c r="E47" s="42"/>
      <c r="F47" s="42"/>
      <c r="G47" s="42"/>
      <c r="H47" s="42"/>
      <c r="I47" s="42"/>
      <c r="J47" s="51">
        <f>SUM(J48:J51)</f>
        <v>0</v>
      </c>
    </row>
    <row r="48" spans="1:10" s="50" customFormat="1" ht="62.25" customHeight="1">
      <c r="A48" s="41">
        <v>44</v>
      </c>
      <c r="B48" s="44"/>
      <c r="C48" s="52" t="s">
        <v>37</v>
      </c>
      <c r="D48" s="53"/>
      <c r="E48" s="52"/>
      <c r="F48" s="54" t="s">
        <v>74</v>
      </c>
      <c r="G48" s="48" t="s">
        <v>6</v>
      </c>
      <c r="H48" s="48">
        <v>1</v>
      </c>
      <c r="I48" s="55"/>
      <c r="J48" s="55">
        <f>I48*H48</f>
        <v>0</v>
      </c>
    </row>
    <row r="49" spans="1:10" s="50" customFormat="1" ht="27.75" customHeight="1">
      <c r="A49" s="41">
        <v>45</v>
      </c>
      <c r="B49" s="44"/>
      <c r="C49" s="52" t="s">
        <v>205</v>
      </c>
      <c r="D49" s="53"/>
      <c r="E49" s="53"/>
      <c r="F49" s="54" t="s">
        <v>206</v>
      </c>
      <c r="G49" s="48" t="s">
        <v>6</v>
      </c>
      <c r="H49" s="48">
        <v>1</v>
      </c>
      <c r="I49" s="55"/>
      <c r="J49" s="55">
        <f>I49*H49</f>
        <v>0</v>
      </c>
    </row>
    <row r="50" spans="1:10" s="50" customFormat="1" ht="138" customHeight="1">
      <c r="A50" s="41">
        <v>46</v>
      </c>
      <c r="B50" s="44"/>
      <c r="C50" s="52" t="s">
        <v>31</v>
      </c>
      <c r="D50" s="53"/>
      <c r="E50" s="52"/>
      <c r="F50" s="54" t="s">
        <v>200</v>
      </c>
      <c r="G50" s="48" t="s">
        <v>6</v>
      </c>
      <c r="H50" s="48">
        <v>1</v>
      </c>
      <c r="I50" s="55"/>
      <c r="J50" s="55">
        <f>I50*H50</f>
        <v>0</v>
      </c>
    </row>
    <row r="51" spans="1:10" s="50" customFormat="1" ht="83.25" customHeight="1">
      <c r="A51" s="41">
        <v>47</v>
      </c>
      <c r="B51" s="44"/>
      <c r="C51" s="52" t="s">
        <v>75</v>
      </c>
      <c r="D51" s="53"/>
      <c r="E51" s="52"/>
      <c r="F51" s="54" t="s">
        <v>76</v>
      </c>
      <c r="G51" s="48" t="s">
        <v>6</v>
      </c>
      <c r="H51" s="48">
        <v>1</v>
      </c>
      <c r="I51" s="55"/>
      <c r="J51" s="55">
        <f>I51*H51</f>
        <v>0</v>
      </c>
    </row>
    <row r="52" spans="1:10" ht="18" customHeight="1">
      <c r="A52" s="41">
        <v>48</v>
      </c>
      <c r="B52" s="42"/>
      <c r="C52" s="43" t="s">
        <v>77</v>
      </c>
      <c r="D52" s="42"/>
      <c r="E52" s="42"/>
      <c r="F52" s="42"/>
      <c r="G52" s="42"/>
      <c r="H52" s="42"/>
      <c r="I52" s="42"/>
      <c r="J52" s="51">
        <f>SUM(J53:J60)</f>
        <v>0</v>
      </c>
    </row>
    <row r="53" spans="1:10" s="50" customFormat="1" ht="26.25" customHeight="1">
      <c r="A53" s="41">
        <v>49</v>
      </c>
      <c r="B53" s="44"/>
      <c r="C53" s="52" t="s">
        <v>53</v>
      </c>
      <c r="D53" s="53"/>
      <c r="E53" s="52"/>
      <c r="F53" s="54" t="s">
        <v>78</v>
      </c>
      <c r="G53" s="48" t="s">
        <v>6</v>
      </c>
      <c r="H53" s="48">
        <v>1</v>
      </c>
      <c r="I53" s="55"/>
      <c r="J53" s="55">
        <f aca="true" t="shared" si="2" ref="J53:J60">I53*H53</f>
        <v>0</v>
      </c>
    </row>
    <row r="54" spans="1:10" s="50" customFormat="1" ht="26.25" customHeight="1">
      <c r="A54" s="41">
        <v>50</v>
      </c>
      <c r="B54" s="44"/>
      <c r="C54" s="52" t="s">
        <v>201</v>
      </c>
      <c r="D54" s="53"/>
      <c r="E54" s="52"/>
      <c r="F54" s="54" t="s">
        <v>202</v>
      </c>
      <c r="G54" s="48" t="s">
        <v>6</v>
      </c>
      <c r="H54" s="48">
        <v>1</v>
      </c>
      <c r="I54" s="55"/>
      <c r="J54" s="55">
        <f t="shared" si="2"/>
        <v>0</v>
      </c>
    </row>
    <row r="55" spans="1:10" s="50" customFormat="1" ht="26.25" customHeight="1">
      <c r="A55" s="41">
        <v>51</v>
      </c>
      <c r="B55" s="44"/>
      <c r="C55" s="52" t="s">
        <v>203</v>
      </c>
      <c r="D55" s="53"/>
      <c r="E55" s="52"/>
      <c r="F55" s="54" t="s">
        <v>204</v>
      </c>
      <c r="G55" s="48" t="s">
        <v>6</v>
      </c>
      <c r="H55" s="48">
        <v>1</v>
      </c>
      <c r="I55" s="55"/>
      <c r="J55" s="55">
        <f t="shared" si="2"/>
        <v>0</v>
      </c>
    </row>
    <row r="56" spans="1:10" s="50" customFormat="1" ht="26.25" customHeight="1">
      <c r="A56" s="41">
        <v>52</v>
      </c>
      <c r="B56" s="44"/>
      <c r="C56" s="52" t="s">
        <v>26</v>
      </c>
      <c r="D56" s="53"/>
      <c r="E56" s="52"/>
      <c r="F56" s="54" t="s">
        <v>32</v>
      </c>
      <c r="G56" s="48" t="s">
        <v>6</v>
      </c>
      <c r="H56" s="48">
        <v>1</v>
      </c>
      <c r="I56" s="55"/>
      <c r="J56" s="55">
        <f t="shared" si="2"/>
        <v>0</v>
      </c>
    </row>
    <row r="57" spans="1:10" s="50" customFormat="1" ht="26.25" customHeight="1">
      <c r="A57" s="41">
        <v>53</v>
      </c>
      <c r="B57" s="44"/>
      <c r="C57" s="52" t="s">
        <v>29</v>
      </c>
      <c r="D57" s="53"/>
      <c r="E57" s="52"/>
      <c r="F57" s="54" t="s">
        <v>27</v>
      </c>
      <c r="G57" s="48" t="s">
        <v>6</v>
      </c>
      <c r="H57" s="48">
        <v>5</v>
      </c>
      <c r="I57" s="55"/>
      <c r="J57" s="55">
        <f t="shared" si="2"/>
        <v>0</v>
      </c>
    </row>
    <row r="58" spans="1:10" s="50" customFormat="1" ht="49.5" customHeight="1">
      <c r="A58" s="41">
        <v>54</v>
      </c>
      <c r="B58" s="44"/>
      <c r="C58" s="46" t="s">
        <v>42</v>
      </c>
      <c r="D58" s="47"/>
      <c r="E58" s="47"/>
      <c r="F58" s="45" t="s">
        <v>207</v>
      </c>
      <c r="G58" s="48" t="s">
        <v>6</v>
      </c>
      <c r="H58" s="48">
        <v>1</v>
      </c>
      <c r="I58" s="49"/>
      <c r="J58" s="49">
        <f t="shared" si="2"/>
        <v>0</v>
      </c>
    </row>
    <row r="59" spans="1:10" s="50" customFormat="1" ht="49.5" customHeight="1">
      <c r="A59" s="41">
        <v>55</v>
      </c>
      <c r="B59" s="44"/>
      <c r="C59" s="46" t="s">
        <v>21</v>
      </c>
      <c r="D59" s="47"/>
      <c r="E59" s="47"/>
      <c r="F59" s="45" t="s">
        <v>45</v>
      </c>
      <c r="G59" s="48" t="s">
        <v>6</v>
      </c>
      <c r="H59" s="48">
        <v>12</v>
      </c>
      <c r="I59" s="49"/>
      <c r="J59" s="49">
        <f t="shared" si="2"/>
        <v>0</v>
      </c>
    </row>
    <row r="60" spans="1:10" s="50" customFormat="1" ht="49.5" customHeight="1">
      <c r="A60" s="41">
        <v>56</v>
      </c>
      <c r="B60" s="44"/>
      <c r="C60" s="46" t="s">
        <v>28</v>
      </c>
      <c r="D60" s="47"/>
      <c r="E60" s="47"/>
      <c r="F60" s="45" t="s">
        <v>44</v>
      </c>
      <c r="G60" s="48" t="s">
        <v>6</v>
      </c>
      <c r="H60" s="48">
        <v>10</v>
      </c>
      <c r="I60" s="49"/>
      <c r="J60" s="49">
        <f t="shared" si="2"/>
        <v>0</v>
      </c>
    </row>
    <row r="61" spans="1:10" ht="18" customHeight="1">
      <c r="A61" s="41">
        <v>57</v>
      </c>
      <c r="B61" s="42"/>
      <c r="C61" s="43" t="s">
        <v>79</v>
      </c>
      <c r="D61" s="42"/>
      <c r="E61" s="42"/>
      <c r="F61" s="42"/>
      <c r="G61" s="42"/>
      <c r="H61" s="42"/>
      <c r="I61" s="42"/>
      <c r="J61" s="51">
        <f>SUM(J62:J68)</f>
        <v>0</v>
      </c>
    </row>
    <row r="62" spans="1:10" s="50" customFormat="1" ht="39" customHeight="1">
      <c r="A62" s="41">
        <v>58</v>
      </c>
      <c r="B62" s="44"/>
      <c r="C62" s="52" t="s">
        <v>208</v>
      </c>
      <c r="D62" s="53"/>
      <c r="E62" s="52"/>
      <c r="F62" s="54" t="s">
        <v>209</v>
      </c>
      <c r="G62" s="48" t="s">
        <v>6</v>
      </c>
      <c r="H62" s="48">
        <v>1</v>
      </c>
      <c r="I62" s="55"/>
      <c r="J62" s="55">
        <f aca="true" t="shared" si="3" ref="J62:J68">I62*H62</f>
        <v>0</v>
      </c>
    </row>
    <row r="63" spans="1:10" s="50" customFormat="1" ht="48.75" customHeight="1">
      <c r="A63" s="41">
        <v>59</v>
      </c>
      <c r="B63" s="44"/>
      <c r="C63" s="52" t="s">
        <v>210</v>
      </c>
      <c r="D63" s="53"/>
      <c r="E63" s="52"/>
      <c r="F63" s="54" t="s">
        <v>211</v>
      </c>
      <c r="G63" s="48" t="s">
        <v>6</v>
      </c>
      <c r="H63" s="48">
        <v>1</v>
      </c>
      <c r="I63" s="55"/>
      <c r="J63" s="55">
        <f t="shared" si="3"/>
        <v>0</v>
      </c>
    </row>
    <row r="64" spans="1:10" s="50" customFormat="1" ht="48.75" customHeight="1">
      <c r="A64" s="41">
        <v>60</v>
      </c>
      <c r="B64" s="44"/>
      <c r="C64" s="52" t="s">
        <v>212</v>
      </c>
      <c r="D64" s="53"/>
      <c r="E64" s="52"/>
      <c r="F64" s="54" t="s">
        <v>213</v>
      </c>
      <c r="G64" s="48" t="s">
        <v>6</v>
      </c>
      <c r="H64" s="48">
        <v>1</v>
      </c>
      <c r="I64" s="55"/>
      <c r="J64" s="55">
        <f t="shared" si="3"/>
        <v>0</v>
      </c>
    </row>
    <row r="65" spans="1:10" s="50" customFormat="1" ht="39" customHeight="1">
      <c r="A65" s="41">
        <v>61</v>
      </c>
      <c r="B65" s="44"/>
      <c r="C65" s="52" t="s">
        <v>214</v>
      </c>
      <c r="D65" s="53"/>
      <c r="E65" s="52"/>
      <c r="F65" s="54" t="s">
        <v>215</v>
      </c>
      <c r="G65" s="48" t="s">
        <v>6</v>
      </c>
      <c r="H65" s="48">
        <v>1</v>
      </c>
      <c r="I65" s="55"/>
      <c r="J65" s="55">
        <f t="shared" si="3"/>
        <v>0</v>
      </c>
    </row>
    <row r="66" spans="1:10" s="50" customFormat="1" ht="39" customHeight="1">
      <c r="A66" s="41">
        <v>62</v>
      </c>
      <c r="B66" s="44"/>
      <c r="C66" s="52" t="s">
        <v>216</v>
      </c>
      <c r="D66" s="53"/>
      <c r="E66" s="52"/>
      <c r="F66" s="54" t="s">
        <v>217</v>
      </c>
      <c r="G66" s="48" t="s">
        <v>6</v>
      </c>
      <c r="H66" s="48">
        <v>1</v>
      </c>
      <c r="I66" s="55"/>
      <c r="J66" s="55">
        <f t="shared" si="3"/>
        <v>0</v>
      </c>
    </row>
    <row r="67" spans="1:10" s="50" customFormat="1" ht="51.75" customHeight="1">
      <c r="A67" s="41">
        <v>63</v>
      </c>
      <c r="B67" s="44"/>
      <c r="C67" s="46" t="s">
        <v>142</v>
      </c>
      <c r="D67" s="47"/>
      <c r="E67" s="45"/>
      <c r="F67" s="45" t="s">
        <v>143</v>
      </c>
      <c r="G67" s="48" t="s">
        <v>6</v>
      </c>
      <c r="H67" s="48">
        <v>2</v>
      </c>
      <c r="I67" s="49"/>
      <c r="J67" s="49">
        <f t="shared" si="3"/>
        <v>0</v>
      </c>
    </row>
    <row r="68" spans="1:10" s="50" customFormat="1" ht="51.75" customHeight="1">
      <c r="A68" s="41">
        <v>64</v>
      </c>
      <c r="B68" s="44"/>
      <c r="C68" s="46" t="s">
        <v>218</v>
      </c>
      <c r="D68" s="47"/>
      <c r="E68" s="45"/>
      <c r="F68" s="45" t="s">
        <v>219</v>
      </c>
      <c r="G68" s="48" t="s">
        <v>6</v>
      </c>
      <c r="H68" s="48">
        <v>1</v>
      </c>
      <c r="I68" s="49"/>
      <c r="J68" s="49">
        <f t="shared" si="3"/>
        <v>0</v>
      </c>
    </row>
    <row r="69" spans="1:10" ht="18" customHeight="1">
      <c r="A69" s="41">
        <v>65</v>
      </c>
      <c r="B69" s="42"/>
      <c r="C69" s="43" t="s">
        <v>81</v>
      </c>
      <c r="D69" s="42"/>
      <c r="E69" s="42"/>
      <c r="F69" s="42"/>
      <c r="G69" s="42"/>
      <c r="H69" s="42"/>
      <c r="I69" s="42"/>
      <c r="J69" s="51">
        <f>SUM(J70:J80)</f>
        <v>0</v>
      </c>
    </row>
    <row r="70" spans="1:10" s="50" customFormat="1" ht="49.5" customHeight="1">
      <c r="A70" s="41">
        <v>66</v>
      </c>
      <c r="B70" s="44"/>
      <c r="C70" s="46" t="s">
        <v>54</v>
      </c>
      <c r="D70" s="47"/>
      <c r="E70" s="47"/>
      <c r="F70" s="45" t="s">
        <v>55</v>
      </c>
      <c r="G70" s="48" t="s">
        <v>6</v>
      </c>
      <c r="H70" s="48">
        <v>30</v>
      </c>
      <c r="I70" s="49"/>
      <c r="J70" s="49">
        <f aca="true" t="shared" si="4" ref="J70:J80">I70*H70</f>
        <v>0</v>
      </c>
    </row>
    <row r="71" spans="1:10" s="50" customFormat="1" ht="26.25" customHeight="1">
      <c r="A71" s="41">
        <v>67</v>
      </c>
      <c r="B71" s="44"/>
      <c r="C71" s="52" t="s">
        <v>38</v>
      </c>
      <c r="D71" s="53"/>
      <c r="E71" s="52"/>
      <c r="F71" s="54" t="s">
        <v>82</v>
      </c>
      <c r="G71" s="48" t="s">
        <v>6</v>
      </c>
      <c r="H71" s="48">
        <v>5</v>
      </c>
      <c r="I71" s="55"/>
      <c r="J71" s="55">
        <f t="shared" si="4"/>
        <v>0</v>
      </c>
    </row>
    <row r="72" spans="1:10" s="50" customFormat="1" ht="37.5" customHeight="1">
      <c r="A72" s="41">
        <v>68</v>
      </c>
      <c r="B72" s="44"/>
      <c r="C72" s="46" t="s">
        <v>33</v>
      </c>
      <c r="D72" s="47"/>
      <c r="E72" s="47"/>
      <c r="F72" s="45" t="s">
        <v>56</v>
      </c>
      <c r="G72" s="48" t="s">
        <v>6</v>
      </c>
      <c r="H72" s="48">
        <v>20</v>
      </c>
      <c r="I72" s="49"/>
      <c r="J72" s="49">
        <f t="shared" si="4"/>
        <v>0</v>
      </c>
    </row>
    <row r="73" spans="1:10" s="50" customFormat="1" ht="35.25" customHeight="1">
      <c r="A73" s="41">
        <v>69</v>
      </c>
      <c r="B73" s="44"/>
      <c r="C73" s="52" t="s">
        <v>220</v>
      </c>
      <c r="D73" s="52"/>
      <c r="E73" s="52"/>
      <c r="F73" s="52" t="s">
        <v>221</v>
      </c>
      <c r="G73" s="48" t="s">
        <v>9</v>
      </c>
      <c r="H73" s="48">
        <f>25*50</f>
        <v>1250</v>
      </c>
      <c r="I73" s="111"/>
      <c r="J73" s="111">
        <f t="shared" si="4"/>
        <v>0</v>
      </c>
    </row>
    <row r="74" spans="1:10" s="50" customFormat="1" ht="25.5" customHeight="1">
      <c r="A74" s="41">
        <v>70</v>
      </c>
      <c r="B74" s="41"/>
      <c r="C74" s="112" t="s">
        <v>222</v>
      </c>
      <c r="D74" s="80"/>
      <c r="E74" s="52"/>
      <c r="F74" s="54" t="s">
        <v>223</v>
      </c>
      <c r="G74" s="107" t="s">
        <v>9</v>
      </c>
      <c r="H74" s="107">
        <v>100</v>
      </c>
      <c r="I74" s="81"/>
      <c r="J74" s="111">
        <f t="shared" si="4"/>
        <v>0</v>
      </c>
    </row>
    <row r="75" spans="1:10" s="50" customFormat="1" ht="27.75" customHeight="1">
      <c r="A75" s="41">
        <v>71</v>
      </c>
      <c r="B75" s="44"/>
      <c r="C75" s="52" t="s">
        <v>226</v>
      </c>
      <c r="D75" s="53"/>
      <c r="E75" s="52"/>
      <c r="F75" s="54" t="s">
        <v>227</v>
      </c>
      <c r="G75" s="48" t="s">
        <v>9</v>
      </c>
      <c r="H75" s="48">
        <v>100</v>
      </c>
      <c r="I75" s="55"/>
      <c r="J75" s="55">
        <f t="shared" si="4"/>
        <v>0</v>
      </c>
    </row>
    <row r="76" spans="1:10" s="50" customFormat="1" ht="26.25" customHeight="1">
      <c r="A76" s="41">
        <v>72</v>
      </c>
      <c r="B76" s="44"/>
      <c r="C76" s="52" t="s">
        <v>25</v>
      </c>
      <c r="D76" s="53"/>
      <c r="E76" s="52"/>
      <c r="F76" s="54" t="s">
        <v>147</v>
      </c>
      <c r="G76" s="48" t="s">
        <v>9</v>
      </c>
      <c r="H76" s="48">
        <v>10</v>
      </c>
      <c r="I76" s="55"/>
      <c r="J76" s="55">
        <f t="shared" si="4"/>
        <v>0</v>
      </c>
    </row>
    <row r="77" spans="1:10" s="50" customFormat="1" ht="26.25" customHeight="1">
      <c r="A77" s="41">
        <v>73</v>
      </c>
      <c r="B77" s="44"/>
      <c r="C77" s="52" t="s">
        <v>25</v>
      </c>
      <c r="D77" s="53"/>
      <c r="E77" s="52"/>
      <c r="F77" s="54" t="s">
        <v>228</v>
      </c>
      <c r="G77" s="48" t="s">
        <v>9</v>
      </c>
      <c r="H77" s="48">
        <v>100</v>
      </c>
      <c r="I77" s="55"/>
      <c r="J77" s="55">
        <f t="shared" si="4"/>
        <v>0</v>
      </c>
    </row>
    <row r="78" spans="1:10" s="50" customFormat="1" ht="28.5" customHeight="1">
      <c r="A78" s="41">
        <v>74</v>
      </c>
      <c r="B78" s="44"/>
      <c r="C78" s="52" t="s">
        <v>224</v>
      </c>
      <c r="D78" s="53"/>
      <c r="E78" s="52"/>
      <c r="F78" s="54" t="s">
        <v>225</v>
      </c>
      <c r="G78" s="48" t="s">
        <v>6</v>
      </c>
      <c r="H78" s="48">
        <v>1</v>
      </c>
      <c r="I78" s="55"/>
      <c r="J78" s="55">
        <f t="shared" si="4"/>
        <v>0</v>
      </c>
    </row>
    <row r="79" spans="1:10" s="50" customFormat="1" ht="26.25" customHeight="1">
      <c r="A79" s="41">
        <v>75</v>
      </c>
      <c r="B79" s="44"/>
      <c r="C79" s="52" t="s">
        <v>24</v>
      </c>
      <c r="D79" s="53"/>
      <c r="E79" s="52"/>
      <c r="F79" s="54" t="s">
        <v>58</v>
      </c>
      <c r="G79" s="48" t="s">
        <v>19</v>
      </c>
      <c r="H79" s="48">
        <v>1</v>
      </c>
      <c r="I79" s="55"/>
      <c r="J79" s="55">
        <f t="shared" si="4"/>
        <v>0</v>
      </c>
    </row>
    <row r="80" spans="1:10" s="50" customFormat="1" ht="26.25" customHeight="1">
      <c r="A80" s="41">
        <v>76</v>
      </c>
      <c r="B80" s="44"/>
      <c r="C80" s="52" t="s">
        <v>20</v>
      </c>
      <c r="D80" s="53"/>
      <c r="E80" s="52"/>
      <c r="F80" s="54" t="s">
        <v>57</v>
      </c>
      <c r="G80" s="48" t="s">
        <v>19</v>
      </c>
      <c r="H80" s="48">
        <v>1</v>
      </c>
      <c r="I80" s="55"/>
      <c r="J80" s="55">
        <f t="shared" si="4"/>
        <v>0</v>
      </c>
    </row>
    <row r="81" spans="1:10" ht="18" customHeight="1">
      <c r="A81" s="41">
        <v>77</v>
      </c>
      <c r="B81" s="42"/>
      <c r="C81" s="43" t="s">
        <v>83</v>
      </c>
      <c r="D81" s="42"/>
      <c r="E81" s="42"/>
      <c r="F81" s="42"/>
      <c r="G81" s="42"/>
      <c r="H81" s="42"/>
      <c r="I81" s="42"/>
      <c r="J81" s="51">
        <f>SUM(J82:J94)</f>
        <v>0</v>
      </c>
    </row>
    <row r="82" spans="1:10" s="50" customFormat="1" ht="26.25" customHeight="1">
      <c r="A82" s="41">
        <v>78</v>
      </c>
      <c r="B82" s="44"/>
      <c r="C82" s="80" t="s">
        <v>10</v>
      </c>
      <c r="D82" s="53"/>
      <c r="E82" s="52"/>
      <c r="F82" s="54" t="s">
        <v>148</v>
      </c>
      <c r="G82" s="82" t="s">
        <v>19</v>
      </c>
      <c r="H82" s="48">
        <v>1</v>
      </c>
      <c r="I82" s="55"/>
      <c r="J82" s="55">
        <f aca="true" t="shared" si="5" ref="J82:J94">I82*H82</f>
        <v>0</v>
      </c>
    </row>
    <row r="83" spans="1:10" s="50" customFormat="1" ht="26.25" customHeight="1">
      <c r="A83" s="41">
        <v>79</v>
      </c>
      <c r="B83" s="44"/>
      <c r="C83" s="80" t="s">
        <v>10</v>
      </c>
      <c r="D83" s="53"/>
      <c r="E83" s="52"/>
      <c r="F83" s="54" t="s">
        <v>85</v>
      </c>
      <c r="G83" s="82" t="s">
        <v>19</v>
      </c>
      <c r="H83" s="48">
        <v>1</v>
      </c>
      <c r="I83" s="55"/>
      <c r="J83" s="55">
        <f t="shared" si="5"/>
        <v>0</v>
      </c>
    </row>
    <row r="84" spans="1:10" s="50" customFormat="1" ht="26.25" customHeight="1">
      <c r="A84" s="41">
        <v>80</v>
      </c>
      <c r="B84" s="44"/>
      <c r="C84" s="80" t="s">
        <v>10</v>
      </c>
      <c r="D84" s="53"/>
      <c r="E84" s="52"/>
      <c r="F84" s="54" t="s">
        <v>86</v>
      </c>
      <c r="G84" s="82" t="s">
        <v>19</v>
      </c>
      <c r="H84" s="48">
        <v>1</v>
      </c>
      <c r="I84" s="55"/>
      <c r="J84" s="55">
        <f t="shared" si="5"/>
        <v>0</v>
      </c>
    </row>
    <row r="85" spans="1:10" s="50" customFormat="1" ht="34.5" customHeight="1">
      <c r="A85" s="41">
        <v>81</v>
      </c>
      <c r="B85" s="44"/>
      <c r="C85" s="80" t="s">
        <v>10</v>
      </c>
      <c r="D85" s="83"/>
      <c r="E85" s="83"/>
      <c r="F85" s="52" t="s">
        <v>87</v>
      </c>
      <c r="G85" s="82" t="s">
        <v>19</v>
      </c>
      <c r="H85" s="82">
        <v>1</v>
      </c>
      <c r="I85" s="79"/>
      <c r="J85" s="55">
        <f t="shared" si="5"/>
        <v>0</v>
      </c>
    </row>
    <row r="86" spans="1:10" s="50" customFormat="1" ht="26.25" customHeight="1">
      <c r="A86" s="41">
        <v>82</v>
      </c>
      <c r="B86" s="44"/>
      <c r="C86" s="80" t="s">
        <v>10</v>
      </c>
      <c r="D86" s="53"/>
      <c r="E86" s="52"/>
      <c r="F86" s="54" t="s">
        <v>98</v>
      </c>
      <c r="G86" s="82" t="s">
        <v>19</v>
      </c>
      <c r="H86" s="48">
        <v>1</v>
      </c>
      <c r="I86" s="55"/>
      <c r="J86" s="55">
        <f t="shared" si="5"/>
        <v>0</v>
      </c>
    </row>
    <row r="87" spans="1:10" s="50" customFormat="1" ht="26.25" customHeight="1">
      <c r="A87" s="41">
        <v>83</v>
      </c>
      <c r="B87" s="44"/>
      <c r="C87" s="80" t="s">
        <v>10</v>
      </c>
      <c r="D87" s="53"/>
      <c r="E87" s="52"/>
      <c r="F87" s="54" t="s">
        <v>115</v>
      </c>
      <c r="G87" s="82" t="s">
        <v>19</v>
      </c>
      <c r="H87" s="48">
        <v>1</v>
      </c>
      <c r="I87" s="55"/>
      <c r="J87" s="55">
        <f t="shared" si="5"/>
        <v>0</v>
      </c>
    </row>
    <row r="88" spans="1:10" s="50" customFormat="1" ht="26.25" customHeight="1">
      <c r="A88" s="41">
        <v>84</v>
      </c>
      <c r="B88" s="44"/>
      <c r="C88" s="80" t="s">
        <v>10</v>
      </c>
      <c r="D88" s="53"/>
      <c r="E88" s="52"/>
      <c r="F88" s="54" t="s">
        <v>236</v>
      </c>
      <c r="G88" s="82" t="s">
        <v>19</v>
      </c>
      <c r="H88" s="48">
        <v>1</v>
      </c>
      <c r="I88" s="55"/>
      <c r="J88" s="55">
        <f t="shared" si="5"/>
        <v>0</v>
      </c>
    </row>
    <row r="89" spans="1:10" s="50" customFormat="1" ht="26.25" customHeight="1">
      <c r="A89" s="41">
        <v>85</v>
      </c>
      <c r="B89" s="44"/>
      <c r="C89" s="80" t="s">
        <v>10</v>
      </c>
      <c r="D89" s="53"/>
      <c r="E89" s="52"/>
      <c r="F89" s="54" t="s">
        <v>237</v>
      </c>
      <c r="G89" s="82" t="s">
        <v>19</v>
      </c>
      <c r="H89" s="48">
        <v>1</v>
      </c>
      <c r="I89" s="55"/>
      <c r="J89" s="55">
        <f t="shared" si="5"/>
        <v>0</v>
      </c>
    </row>
    <row r="90" spans="1:10" s="50" customFormat="1" ht="26.25" customHeight="1">
      <c r="A90" s="41">
        <v>86</v>
      </c>
      <c r="B90" s="44"/>
      <c r="C90" s="80" t="s">
        <v>89</v>
      </c>
      <c r="D90" s="53"/>
      <c r="E90" s="52"/>
      <c r="F90" s="54" t="s">
        <v>196</v>
      </c>
      <c r="G90" s="82" t="s">
        <v>90</v>
      </c>
      <c r="H90" s="48">
        <v>45</v>
      </c>
      <c r="I90" s="55"/>
      <c r="J90" s="55">
        <f t="shared" si="5"/>
        <v>0</v>
      </c>
    </row>
    <row r="91" spans="1:10" s="50" customFormat="1" ht="26.25" customHeight="1">
      <c r="A91" s="41">
        <v>87</v>
      </c>
      <c r="B91" s="44"/>
      <c r="C91" s="80" t="s">
        <v>10</v>
      </c>
      <c r="D91" s="53"/>
      <c r="E91" s="52"/>
      <c r="F91" s="54" t="s">
        <v>91</v>
      </c>
      <c r="G91" s="82" t="s">
        <v>90</v>
      </c>
      <c r="H91" s="48">
        <v>4</v>
      </c>
      <c r="I91" s="55"/>
      <c r="J91" s="55">
        <f t="shared" si="5"/>
        <v>0</v>
      </c>
    </row>
    <row r="92" spans="1:10" s="50" customFormat="1" ht="26.25" customHeight="1">
      <c r="A92" s="41">
        <v>88</v>
      </c>
      <c r="B92" s="44"/>
      <c r="C92" s="80" t="s">
        <v>92</v>
      </c>
      <c r="D92" s="53"/>
      <c r="E92" s="52"/>
      <c r="F92" s="54" t="s">
        <v>93</v>
      </c>
      <c r="G92" s="82" t="s">
        <v>19</v>
      </c>
      <c r="H92" s="48">
        <v>1</v>
      </c>
      <c r="I92" s="55"/>
      <c r="J92" s="55">
        <f t="shared" si="5"/>
        <v>0</v>
      </c>
    </row>
    <row r="93" spans="1:10" s="50" customFormat="1" ht="48.75" customHeight="1">
      <c r="A93" s="41">
        <v>89</v>
      </c>
      <c r="B93" s="44"/>
      <c r="C93" s="52" t="s">
        <v>92</v>
      </c>
      <c r="D93" s="52"/>
      <c r="E93" s="52"/>
      <c r="F93" s="52" t="s">
        <v>94</v>
      </c>
      <c r="G93" s="82" t="s">
        <v>19</v>
      </c>
      <c r="H93" s="48">
        <v>1</v>
      </c>
      <c r="I93" s="81"/>
      <c r="J93" s="81">
        <f t="shared" si="5"/>
        <v>0</v>
      </c>
    </row>
    <row r="94" spans="1:10" s="50" customFormat="1" ht="26.25" customHeight="1">
      <c r="A94" s="41">
        <v>90</v>
      </c>
      <c r="B94" s="44"/>
      <c r="C94" s="80" t="s">
        <v>95</v>
      </c>
      <c r="D94" s="53"/>
      <c r="E94" s="52"/>
      <c r="F94" s="54" t="s">
        <v>96</v>
      </c>
      <c r="G94" s="82" t="s">
        <v>19</v>
      </c>
      <c r="H94" s="48">
        <v>1</v>
      </c>
      <c r="I94" s="55"/>
      <c r="J94" s="55">
        <f t="shared" si="5"/>
        <v>0</v>
      </c>
    </row>
    <row r="95" spans="1:10" ht="13.5" thickBot="1">
      <c r="A95" s="99"/>
      <c r="B95" s="99"/>
      <c r="C95" s="99"/>
      <c r="D95" s="99"/>
      <c r="E95" s="100"/>
      <c r="F95" s="99"/>
      <c r="G95" s="101"/>
      <c r="H95" s="101"/>
      <c r="I95" s="99"/>
      <c r="J95" s="99"/>
    </row>
    <row r="96" spans="1:10" ht="23.25" customHeight="1">
      <c r="A96" s="63"/>
      <c r="B96" s="63"/>
      <c r="C96" s="64" t="s">
        <v>11</v>
      </c>
      <c r="D96" s="63"/>
      <c r="E96" s="65"/>
      <c r="F96" s="63"/>
      <c r="G96" s="66"/>
      <c r="H96" s="66"/>
      <c r="I96" s="63"/>
      <c r="J96" s="67">
        <f>J81+J69+J61+J52+J47+J40+J14+J5</f>
        <v>0</v>
      </c>
    </row>
    <row r="99" ht="12.75" collapsed="1"/>
    <row r="108" ht="12.75" collapsed="1"/>
    <row r="112" ht="24.95" customHeight="1"/>
    <row r="113" ht="24.95" customHeight="1"/>
    <row r="114" ht="24.95" customHeight="1"/>
    <row r="115" ht="24.95" customHeight="1"/>
    <row r="116" ht="24.95" customHeight="1"/>
    <row r="117" ht="24.95" customHeight="1"/>
    <row r="118" ht="24.95" customHeight="1"/>
    <row r="119" ht="24.95" customHeight="1"/>
    <row r="120" ht="24.95" customHeight="1"/>
    <row r="121" ht="24.95" customHeight="1"/>
    <row r="122" ht="24.95" customHeight="1"/>
    <row r="123" ht="24.95" customHeight="1"/>
    <row r="124" ht="24.95" customHeight="1"/>
    <row r="125" ht="24.95" customHeight="1"/>
    <row r="126" ht="24.95" customHeight="1"/>
    <row r="127" ht="24.95" customHeight="1"/>
    <row r="128" ht="15" customHeight="1"/>
    <row r="129" ht="24.95" customHeight="1"/>
    <row r="130" ht="18" customHeight="1"/>
    <row r="131" ht="24.95" customHeight="1"/>
    <row r="132" ht="24.95" customHeight="1"/>
  </sheetData>
  <sheetProtection selectLockedCells="1" selectUnlockedCells="1"/>
  <autoFilter ref="A2:J132"/>
  <hyperlinks>
    <hyperlink ref="E101" r:id="rId1" display="DXP 44 HD 4K"/>
    <hyperlink ref="E103" r:id="rId2" display="DTP HDMI 4K 230 Tx"/>
    <hyperlink ref="E104" r:id="rId3" display="DTP HDMI 4K 230 Rx"/>
  </hyperlinks>
  <printOptions/>
  <pageMargins left="0.7480314960629921" right="0.7480314960629921" top="0.984251968503937" bottom="0.984251968503937" header="0.5118110236220472" footer="0.5118110236220472"/>
  <pageSetup fitToHeight="9" fitToWidth="1" horizontalDpi="600" verticalDpi="600" orientation="landscape" paperSize="9" scale="63" r:id="rId4"/>
  <headerFooter alignWithMargins="0">
    <oddFooter>&amp;C&amp;P/&amp;N</oddFooter>
  </headerFooter>
  <rowBreaks count="1" manualBreakCount="1">
    <brk id="12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Csiszár</dc:creator>
  <cp:keywords/>
  <dc:description/>
  <cp:lastModifiedBy>Jirsa</cp:lastModifiedBy>
  <cp:lastPrinted>2022-05-25T08:11:11Z</cp:lastPrinted>
  <dcterms:created xsi:type="dcterms:W3CDTF">2016-07-01T11:27:08Z</dcterms:created>
  <dcterms:modified xsi:type="dcterms:W3CDTF">2022-07-04T13:06:43Z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1029 1029</vt:lpwstr>
  </property>
</Properties>
</file>