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00" tabRatio="635" activeTab="3"/>
  </bookViews>
  <sheets>
    <sheet name="Souhrnná nabídka" sheetId="7" r:id="rId1"/>
    <sheet name="Pronájem konferenčních sálů" sheetId="6" r:id="rId2"/>
    <sheet name="Catering" sheetId="8" r:id="rId3"/>
    <sheet name="Ubytování" sheetId="5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<sst xmlns="http://schemas.openxmlformats.org/spreadsheetml/2006/main" count="104" uniqueCount="80">
  <si>
    <t>Prostor registrace</t>
  </si>
  <si>
    <t>Personální zajištění</t>
  </si>
  <si>
    <t>Regulovatelná klimatizace</t>
  </si>
  <si>
    <t>Regulované zónové osvětlení místnosti (osvětlení pódia)</t>
  </si>
  <si>
    <t>Tech. obsluha k dispozici na zavolání</t>
  </si>
  <si>
    <t>Konferenční místnost 
(Plenary sessions)</t>
  </si>
  <si>
    <t>1x kontaktní osoba (kompetentní) pro řešení případných změn v programu, cateringu, ubytování, nečekaných událostí</t>
  </si>
  <si>
    <t>Cena celkem za položku v Kč bez DPH</t>
  </si>
  <si>
    <t>A) Pronájem konferenčních a jiných prostor</t>
  </si>
  <si>
    <t>Celková cena pronájmu konferenčních a jiných prostor v Kč bez DPH</t>
  </si>
  <si>
    <t>C) Ubytování</t>
  </si>
  <si>
    <t>v Kč bez DPH</t>
  </si>
  <si>
    <t>Celková cena služeb v Kč bez DPH</t>
  </si>
  <si>
    <t>Pokyny k vyplňování jednotlivých listů:</t>
  </si>
  <si>
    <t>B) Cateringové služby</t>
  </si>
  <si>
    <t>Zázemí pro organizátory akce</t>
  </si>
  <si>
    <t xml:space="preserve">Wi-fi s vysokorychlostním připojením </t>
  </si>
  <si>
    <t>Ubytování pro 130 účastníků</t>
  </si>
  <si>
    <t>Celková cena ubytování:</t>
  </si>
  <si>
    <t>Místo pro coffee breaky (např. foayer)</t>
  </si>
  <si>
    <t>Kapacita 150 osob na stání</t>
  </si>
  <si>
    <t>Stoly, ubrousky, kontejnery na tříděný odpad</t>
  </si>
  <si>
    <t>K dispozici:</t>
  </si>
  <si>
    <t xml:space="preserve">Prostor registrace v blízkosti recepce. Možnost umístění stolečku se dvěma židlemi a rollapem. Recepce by měla být k dispozici 24/7 s personálem hovořícím alespoň jedním cizím jazykem. </t>
  </si>
  <si>
    <t>Technik mimo konf. místnost (zajištění hladkého průběhu techniky zajištěné hotelem - wi-fi, kávovary, tiskárny, ...)</t>
  </si>
  <si>
    <t>Místnost o velikosti min. pro 15 osob a dostatečné ploše pro technické zázemí</t>
  </si>
  <si>
    <t>Dvě tiskárny</t>
  </si>
  <si>
    <t>Projektor, plátno, flipchartová tabule</t>
  </si>
  <si>
    <t>Audiovizuální technika - alespoň 3 bezdrátové mikrofony, ozvučení, projektor, plátno, možnost připojení do zásuvek až 110 ks zařízení</t>
  </si>
  <si>
    <t>Wi-fi s vysokorychlostním připojením</t>
  </si>
  <si>
    <t>Podium - vyvýšené podium s možností usazení až 6 osob + řečnický pult a flipchartová tabule</t>
  </si>
  <si>
    <t xml:space="preserve">Pondělí 14. listopadu </t>
  </si>
  <si>
    <t>Coffee break složený z kávy, čaje, vody, sladkých a slaných snacků</t>
  </si>
  <si>
    <t xml:space="preserve">Úterý 15. listopadu </t>
  </si>
  <si>
    <t xml:space="preserve">Středa 16. listopadu </t>
  </si>
  <si>
    <t>Celková cena cateringu a dalších souvisejících služeb v Kč bez DPH</t>
  </si>
  <si>
    <t>Další požadavky</t>
  </si>
  <si>
    <t xml:space="preserve">Příloha č. 1 – Specifikace předmětu plnění a položkový rozpočet  </t>
  </si>
  <si>
    <t>Položka:</t>
  </si>
  <si>
    <t>Po celou dobu příprav, trvání a úklidu konference</t>
  </si>
  <si>
    <t>Počet nocí:</t>
  </si>
  <si>
    <t xml:space="preserve">Coffee break č.1 </t>
  </si>
  <si>
    <t xml:space="preserve">Oběd </t>
  </si>
  <si>
    <t xml:space="preserve">Coffee break č. 2 </t>
  </si>
  <si>
    <t xml:space="preserve">Večeře </t>
  </si>
  <si>
    <t>Další související služby a požadavky</t>
  </si>
  <si>
    <t>Zajištění potřebného rautového nábytku a inventáře a dále personální zajištění cateringu a obsluhy účastníků konference v rozsahu a množství odpovídajícímu obvyklé praxi a s přihlédnutím k charakteru, účelu a zaměření konference.</t>
  </si>
  <si>
    <t>počet osob:</t>
  </si>
  <si>
    <t>Cena za 1 osobu v Kč bez DPH:</t>
  </si>
  <si>
    <t>Cena celkem za položku v Kč bez DPH:</t>
  </si>
  <si>
    <t>Oběd bufetového typu + karafa s vodou</t>
  </si>
  <si>
    <t>Večeře bufetového typu + karafa s vodou</t>
  </si>
  <si>
    <t>Uvedení názvů pokrmů včetně alergenů u všech položek v anglickém jazyce.</t>
  </si>
  <si>
    <r>
      <t>11. až 13. listopadu 2022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24/7</t>
    </r>
  </si>
  <si>
    <t xml:space="preserve">Termín: </t>
  </si>
  <si>
    <r>
      <t>Příprava prostor: 13.11.2022 (od 12:00)                                            K dispozic</t>
    </r>
    <r>
      <rPr>
        <i/>
        <sz val="11"/>
        <color theme="1"/>
        <rFont val="Calibri"/>
        <family val="2"/>
        <scheme val="minor"/>
      </rPr>
      <t>i: 14. až 16.11. 2022 (vždy od 7:30 do 23:30)</t>
    </r>
  </si>
  <si>
    <t>14. až 16.11.2022 (vždy od 7:30 do 23:30)</t>
  </si>
  <si>
    <t xml:space="preserve">od 13.11. 2022 od 12:00 hod.                         do 16.11. 2022 do 23:30 hod. </t>
  </si>
  <si>
    <t>Cena celkem v Kč bez DPH:</t>
  </si>
  <si>
    <t>Další související informace</t>
  </si>
  <si>
    <t>10. listopadu 2022 až 18. listopadu 2022</t>
  </si>
  <si>
    <t>Počet osob:</t>
  </si>
  <si>
    <t>11. listopadu 2022 až 18. listopadu 2022</t>
  </si>
  <si>
    <t>11. listopadu 2022 až 17. listopadu 2022</t>
  </si>
  <si>
    <t>VZ  UK RUK - Board Meeting Evropské studentské unie – konferenční prostory, cateringové a ubytovací služby</t>
  </si>
  <si>
    <r>
      <t>Pole, u kterých zadavatel připouští jejich úpravu resp. j</t>
    </r>
    <r>
      <rPr>
        <b/>
        <sz val="10"/>
        <color theme="1"/>
        <rFont val="Calibri"/>
        <family val="2"/>
        <scheme val="minor"/>
      </rPr>
      <t xml:space="preserve">e povinností účastníka tato pole vyplnit, jsou vyznačena žlutě. </t>
    </r>
    <r>
      <rPr>
        <sz val="10"/>
        <color theme="1"/>
        <rFont val="Calibri"/>
        <family val="2"/>
        <scheme val="minor"/>
      </rPr>
      <t xml:space="preserve">Všechna ostatní pole účastníci nejsou oprávněni jakkoliv měnit či doplňovat. </t>
    </r>
  </si>
  <si>
    <t>Kapacita 150 osob v uspořádání třída (každý účastník má před sebou stoleček)</t>
  </si>
  <si>
    <t>Dostatečný počet elektrických zásuvek 230 V</t>
  </si>
  <si>
    <t>Cena za pokoj/noc v Kč bez DPH:</t>
  </si>
  <si>
    <t xml:space="preserve">Dodavatel v příloze nabídne 3 různá složení menu oběda, večeře a coffee breaku za stanovenou jednotkovou cenu, ze kterých si objednatel vybere. </t>
  </si>
  <si>
    <t xml:space="preserve">* Zadavatel požaduje primárně dvoulůžkové pokoje do vyčerpání dostupné kapacity hotelu.
** Zadavatel požaduje předložit informace k nabídce snídaně, která je součástí ceny ubytování. V rámci snídaně musí být možnost výběru vegetariánské, veganské a bezlepkové varianty jídla a možnost dále výběru jídla neobsahujícího vepřové maso. 
ČTVRTEK 10. 11. Příjezd 15 osob ubytováných v jednolůžkových pokojích 
PÁTEK 11. 11. Příjezd 115 osob 
ČTVRTEK 17. 11. Odjezd cca. 70 osob 
PÁTEK 18. 11. Odjezd zbylých 60 osob </t>
  </si>
  <si>
    <t>Minimální požadavka na ubytovací služby:</t>
  </si>
  <si>
    <r>
      <t>*</t>
    </r>
    <r>
      <rPr>
        <b/>
        <sz val="11"/>
        <color theme="1"/>
        <rFont val="Calibri"/>
        <family val="2"/>
        <scheme val="minor"/>
      </rPr>
      <t>Vícelůžkové pokoje</t>
    </r>
    <r>
      <rPr>
        <sz val="11"/>
        <color theme="1"/>
        <rFont val="Calibri"/>
        <family val="2"/>
        <scheme val="minor"/>
      </rPr>
      <t xml:space="preserve"> s oddělenými postelemi pro 70 osob s vlastní koupelnou a možností připojení na WiFi; snídaně bufetového typu v ceně ubytování**</t>
    </r>
  </si>
  <si>
    <r>
      <t>*</t>
    </r>
    <r>
      <rPr>
        <b/>
        <sz val="11"/>
        <color theme="1"/>
        <rFont val="Calibri"/>
        <family val="2"/>
        <scheme val="minor"/>
      </rPr>
      <t>Vícelůžkové pokoje</t>
    </r>
    <r>
      <rPr>
        <sz val="11"/>
        <color theme="1"/>
        <rFont val="Calibri"/>
        <family val="2"/>
        <scheme val="minor"/>
      </rPr>
      <t xml:space="preserve"> s oddělenými postelemi pro 44 osob s vlastní koupelnou a možností připojení na WiFi; snídaně bufetového typu v ceně ubytování**</t>
    </r>
  </si>
  <si>
    <r>
      <rPr>
        <b/>
        <sz val="11"/>
        <color theme="1"/>
        <rFont val="Calibri"/>
        <family val="2"/>
        <scheme val="minor"/>
      </rPr>
      <t>Bezbariérový pokoj</t>
    </r>
    <r>
      <rPr>
        <sz val="11"/>
        <color theme="1"/>
        <rFont val="Calibri"/>
        <family val="2"/>
        <scheme val="minor"/>
      </rPr>
      <t xml:space="preserve"> pro 1 osobu  s vlastní koupelnou a možností připojení na WiFi; snídaně bufetového typu v ceně ubytování**</t>
    </r>
  </si>
  <si>
    <t>Minimální požadavky na prostory, ve kterých bude konference probíhat:</t>
  </si>
  <si>
    <t>Prostor musí zahrnovat místo pro podium, sezení, doplňkové obrazovky, produkční tým a techniku + možnost volného procházení mezi účastníky (potřeba pohybu kamer /streamování/ - ulička mezi sezením a po krajích místnosti)</t>
  </si>
  <si>
    <r>
      <rPr>
        <b/>
        <sz val="11"/>
        <color theme="1"/>
        <rFont val="Calibri"/>
        <family val="2"/>
        <scheme val="minor"/>
      </rPr>
      <t>Jednolůžkový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pokoj</t>
    </r>
    <r>
      <rPr>
        <sz val="11"/>
        <color theme="1"/>
        <rFont val="Calibri"/>
        <family val="2"/>
        <scheme val="minor"/>
      </rPr>
      <t xml:space="preserve"> pro 15 osob s vlastní koupelnou a možností připojení na WiFi; snídaně bufetového typu v ceně ubytování**</t>
    </r>
  </si>
  <si>
    <t>B) Cateringové služby 14. - 16. 11. 2022</t>
  </si>
  <si>
    <t xml:space="preserve">V každém z nabízených složení menu bude možnost výběru vegetariánské, veganské a bezlepkové varianty jídla a dále mo6nost výběru jídla neobsahujícího vepřové maso.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</si>
</sst>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0" fillId="2" borderId="1" xfId="0" applyFont="1" applyFill="1" applyBorder="1" applyProtection="1">
      <protection/>
    </xf>
    <xf numFmtId="0" fontId="0" fillId="2" borderId="0" xfId="0" applyFont="1" applyFill="1" applyBorder="1" applyProtection="1">
      <protection/>
    </xf>
    <xf numFmtId="0" fontId="0" fillId="2" borderId="2" xfId="0" applyFont="1" applyFill="1" applyBorder="1" applyProtection="1">
      <protection/>
    </xf>
    <xf numFmtId="0" fontId="2" fillId="0" borderId="3" xfId="0" applyFont="1" applyFill="1" applyBorder="1" applyAlignment="1" applyProtection="1">
      <alignment vertical="center" wrapText="1"/>
      <protection/>
    </xf>
    <xf numFmtId="0" fontId="2" fillId="0" borderId="4" xfId="0" applyFont="1" applyFill="1" applyBorder="1" applyAlignment="1" applyProtection="1">
      <alignment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2" fillId="0" borderId="7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64" fontId="0" fillId="3" borderId="9" xfId="0" applyNumberFormat="1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 applyProtection="1">
      <alignment horizontal="center" vertical="center"/>
      <protection/>
    </xf>
    <xf numFmtId="164" fontId="3" fillId="3" borderId="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right" vertical="center"/>
    </xf>
    <xf numFmtId="164" fontId="8" fillId="3" borderId="9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2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Protection="1">
      <protection/>
    </xf>
    <xf numFmtId="0" fontId="0" fillId="5" borderId="2" xfId="0" applyFont="1" applyFill="1" applyBorder="1" applyProtection="1">
      <protection/>
    </xf>
    <xf numFmtId="0" fontId="8" fillId="5" borderId="1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wrapText="1"/>
      <protection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wrapText="1"/>
    </xf>
    <xf numFmtId="164" fontId="5" fillId="0" borderId="11" xfId="0" applyNumberFormat="1" applyFont="1" applyBorder="1" applyAlignment="1" applyProtection="1">
      <alignment horizontal="right"/>
      <protection hidden="1"/>
    </xf>
    <xf numFmtId="164" fontId="0" fillId="4" borderId="9" xfId="0" applyNumberFormat="1" applyFont="1" applyFill="1" applyBorder="1" applyAlignment="1" applyProtection="1">
      <alignment vertical="center"/>
      <protection locked="0"/>
    </xf>
    <xf numFmtId="0" fontId="8" fillId="6" borderId="12" xfId="0" applyFont="1" applyFill="1" applyBorder="1" applyAlignment="1" applyProtection="1">
      <alignment/>
      <protection/>
    </xf>
    <xf numFmtId="0" fontId="8" fillId="6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wrapText="1"/>
      <protection/>
    </xf>
    <xf numFmtId="164" fontId="0" fillId="3" borderId="9" xfId="0" applyNumberFormat="1" applyFont="1" applyFill="1" applyBorder="1" applyAlignment="1">
      <alignment horizontal="center"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0" fontId="6" fillId="7" borderId="13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0" fontId="6" fillId="7" borderId="20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6" borderId="12" xfId="0" applyFont="1" applyFill="1" applyBorder="1" applyAlignment="1" applyProtection="1">
      <alignment horizontal="left" vertical="center"/>
      <protection/>
    </xf>
    <xf numFmtId="0" fontId="8" fillId="6" borderId="13" xfId="0" applyFont="1" applyFill="1" applyBorder="1" applyAlignment="1" applyProtection="1">
      <alignment horizontal="left" vertical="center"/>
      <protection/>
    </xf>
    <xf numFmtId="0" fontId="8" fillId="6" borderId="19" xfId="0" applyFont="1" applyFill="1" applyBorder="1" applyAlignment="1" applyProtection="1">
      <alignment horizontal="left" vertical="center"/>
      <protection/>
    </xf>
    <xf numFmtId="0" fontId="3" fillId="7" borderId="10" xfId="0" applyFont="1" applyFill="1" applyBorder="1" applyAlignment="1" applyProtection="1">
      <alignment horizontal="center" vertical="center" wrapText="1"/>
      <protection/>
    </xf>
    <xf numFmtId="0" fontId="3" fillId="7" borderId="22" xfId="0" applyFont="1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3" fillId="5" borderId="24" xfId="0" applyFont="1" applyFill="1" applyBorder="1" applyAlignment="1" applyProtection="1">
      <alignment horizontal="center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22" xfId="0" applyNumberFormat="1" applyFont="1" applyFill="1" applyBorder="1" applyAlignment="1" applyProtection="1">
      <alignment horizontal="center" vertical="center"/>
      <protection locked="0"/>
    </xf>
    <xf numFmtId="164" fontId="0" fillId="3" borderId="23" xfId="0" applyNumberFormat="1" applyFont="1" applyFill="1" applyBorder="1" applyAlignment="1" applyProtection="1">
      <alignment horizontal="center" vertical="center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/>
    </xf>
    <xf numFmtId="0" fontId="8" fillId="7" borderId="3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0" fillId="3" borderId="15" xfId="0" applyNumberFormat="1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 wrapText="1"/>
      <protection/>
    </xf>
    <xf numFmtId="0" fontId="8" fillId="6" borderId="21" xfId="0" applyFont="1" applyFill="1" applyBorder="1" applyAlignment="1" applyProtection="1">
      <alignment horizontal="center" vertical="center" wrapText="1"/>
      <protection/>
    </xf>
    <xf numFmtId="0" fontId="8" fillId="6" borderId="32" xfId="0" applyFont="1" applyFill="1" applyBorder="1" applyAlignment="1" applyProtection="1">
      <alignment horizontal="center" vertical="center" wrapText="1"/>
      <protection/>
    </xf>
    <xf numFmtId="0" fontId="8" fillId="7" borderId="10" xfId="0" applyFont="1" applyFill="1" applyBorder="1" applyAlignment="1" applyProtection="1">
      <alignment horizontal="center" vertical="center" wrapText="1"/>
      <protection/>
    </xf>
    <xf numFmtId="0" fontId="8" fillId="7" borderId="22" xfId="0" applyFont="1" applyFill="1" applyBorder="1" applyAlignment="1" applyProtection="1">
      <alignment horizontal="center" vertical="center" wrapText="1"/>
      <protection/>
    </xf>
    <xf numFmtId="0" fontId="8" fillId="7" borderId="23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left" vertical="center" wrapText="1"/>
      <protection/>
    </xf>
    <xf numFmtId="0" fontId="3" fillId="4" borderId="13" xfId="0" applyFont="1" applyFill="1" applyBorder="1" applyAlignment="1" applyProtection="1">
      <alignment horizontal="left" vertical="center" wrapText="1"/>
      <protection/>
    </xf>
    <xf numFmtId="0" fontId="3" fillId="4" borderId="19" xfId="0" applyFont="1" applyFill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3" fillId="7" borderId="28" xfId="0" applyFont="1" applyFill="1" applyBorder="1" applyAlignment="1" applyProtection="1">
      <alignment horizontal="center" vertical="center"/>
      <protection/>
    </xf>
    <xf numFmtId="0" fontId="3" fillId="7" borderId="34" xfId="0" applyFont="1" applyFill="1" applyBorder="1" applyAlignment="1" applyProtection="1">
      <alignment horizontal="center" vertical="center"/>
      <protection/>
    </xf>
    <xf numFmtId="0" fontId="8" fillId="6" borderId="12" xfId="0" applyFont="1" applyFill="1" applyBorder="1" applyAlignment="1" applyProtection="1">
      <alignment horizontal="center" vertical="center"/>
      <protection/>
    </xf>
    <xf numFmtId="0" fontId="8" fillId="6" borderId="13" xfId="0" applyFont="1" applyFill="1" applyBorder="1" applyAlignment="1" applyProtection="1">
      <alignment horizontal="center" vertical="center"/>
      <protection/>
    </xf>
    <xf numFmtId="0" fontId="8" fillId="6" borderId="19" xfId="0" applyFont="1" applyFill="1" applyBorder="1" applyAlignment="1" applyProtection="1">
      <alignment horizontal="center" vertical="center"/>
      <protection/>
    </xf>
    <xf numFmtId="14" fontId="8" fillId="6" borderId="12" xfId="0" applyNumberFormat="1" applyFont="1" applyFill="1" applyBorder="1" applyAlignment="1" applyProtection="1">
      <alignment horizontal="center" vertical="center" wrapText="1"/>
      <protection/>
    </xf>
    <xf numFmtId="14" fontId="8" fillId="6" borderId="13" xfId="0" applyNumberFormat="1" applyFont="1" applyFill="1" applyBorder="1" applyAlignment="1" applyProtection="1">
      <alignment horizontal="center" vertical="center" wrapText="1"/>
      <protection/>
    </xf>
    <xf numFmtId="14" fontId="8" fillId="6" borderId="19" xfId="0" applyNumberFormat="1" applyFont="1" applyFill="1" applyBorder="1" applyAlignment="1" applyProtection="1">
      <alignment horizontal="center" vertical="center" wrapText="1"/>
      <protection/>
    </xf>
    <xf numFmtId="14" fontId="8" fillId="7" borderId="12" xfId="0" applyNumberFormat="1" applyFont="1" applyFill="1" applyBorder="1" applyAlignment="1" applyProtection="1">
      <alignment horizontal="center" vertical="center" wrapText="1"/>
      <protection/>
    </xf>
    <xf numFmtId="14" fontId="8" fillId="7" borderId="13" xfId="0" applyNumberFormat="1" applyFont="1" applyFill="1" applyBorder="1" applyAlignment="1" applyProtection="1">
      <alignment horizontal="center" vertical="center" wrapText="1"/>
      <protection/>
    </xf>
    <xf numFmtId="14" fontId="8" fillId="7" borderId="19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8" fillId="6" borderId="28" xfId="0" applyFont="1" applyFill="1" applyBorder="1" applyAlignment="1" applyProtection="1">
      <alignment horizontal="center" vertical="center"/>
      <protection/>
    </xf>
    <xf numFmtId="0" fontId="8" fillId="6" borderId="34" xfId="0" applyFont="1" applyFill="1" applyBorder="1" applyAlignment="1" applyProtection="1">
      <alignment horizontal="center" vertical="center"/>
      <protection/>
    </xf>
    <xf numFmtId="0" fontId="8" fillId="6" borderId="13" xfId="0" applyFont="1" applyFill="1" applyBorder="1" applyAlignment="1" applyProtection="1">
      <alignment horizontal="center"/>
      <protection/>
    </xf>
    <xf numFmtId="0" fontId="8" fillId="6" borderId="19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left" vertical="center" wrapText="1"/>
      <protection/>
    </xf>
    <xf numFmtId="0" fontId="8" fillId="0" borderId="36" xfId="0" applyFont="1" applyFill="1" applyBorder="1" applyAlignment="1" applyProtection="1">
      <alignment horizontal="left" vertical="center" wrapText="1"/>
      <protection/>
    </xf>
    <xf numFmtId="0" fontId="8" fillId="0" borderId="37" xfId="0" applyFont="1" applyFill="1" applyBorder="1" applyAlignment="1" applyProtection="1">
      <alignment horizontal="left" vertical="center" wrapText="1"/>
      <protection/>
    </xf>
    <xf numFmtId="0" fontId="8" fillId="0" borderId="38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39" xfId="0" applyFont="1" applyFill="1" applyBorder="1" applyAlignment="1" applyProtection="1">
      <alignment horizontal="left" vertical="center" wrapText="1"/>
      <protection/>
    </xf>
    <xf numFmtId="0" fontId="8" fillId="0" borderId="40" xfId="0" applyFont="1" applyFill="1" applyBorder="1" applyAlignment="1" applyProtection="1">
      <alignment horizontal="left" vertical="center" wrapText="1"/>
      <protection/>
    </xf>
    <xf numFmtId="0" fontId="8" fillId="0" borderId="6" xfId="0" applyFont="1" applyFill="1" applyBorder="1" applyAlignment="1" applyProtection="1">
      <alignment horizontal="left" vertical="center" wrapText="1"/>
      <protection/>
    </xf>
    <xf numFmtId="0" fontId="8" fillId="0" borderId="41" xfId="0" applyFont="1" applyFill="1" applyBorder="1" applyAlignment="1" applyProtection="1">
      <alignment horizontal="left" vertical="center" wrapText="1"/>
      <protection/>
    </xf>
    <xf numFmtId="0" fontId="3" fillId="7" borderId="4" xfId="0" applyFont="1" applyFill="1" applyBorder="1" applyAlignment="1" applyProtection="1">
      <alignment horizontal="left" vertical="center" wrapText="1"/>
      <protection/>
    </xf>
    <xf numFmtId="0" fontId="3" fillId="7" borderId="7" xfId="0" applyFont="1" applyFill="1" applyBorder="1" applyAlignment="1" applyProtection="1">
      <alignment horizontal="left" vertical="center" wrapText="1"/>
      <protection/>
    </xf>
    <xf numFmtId="0" fontId="3" fillId="7" borderId="42" xfId="0" applyFont="1" applyFill="1" applyBorder="1" applyAlignment="1" applyProtection="1">
      <alignment horizontal="left" vertical="center" wrapText="1"/>
      <protection/>
    </xf>
    <xf numFmtId="0" fontId="3" fillId="7" borderId="27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selection activeCell="A1" sqref="A1:E1"/>
    </sheetView>
  </sheetViews>
  <sheetFormatPr defaultColWidth="9.140625" defaultRowHeight="15"/>
  <cols>
    <col min="1" max="1" width="21.421875" style="0" customWidth="1"/>
    <col min="2" max="2" width="21.57421875" style="0" customWidth="1"/>
    <col min="3" max="3" width="23.140625" style="0" customWidth="1"/>
    <col min="4" max="4" width="29.421875" style="0" customWidth="1"/>
    <col min="5" max="5" width="34.57421875" style="0" customWidth="1"/>
  </cols>
  <sheetData>
    <row r="1" spans="1:5" ht="15.75" thickBot="1">
      <c r="A1" s="58" t="s">
        <v>37</v>
      </c>
      <c r="B1" s="59"/>
      <c r="C1" s="59"/>
      <c r="D1" s="59"/>
      <c r="E1" s="60"/>
    </row>
    <row r="2" spans="1:5" ht="42.75" customHeight="1" thickBot="1">
      <c r="A2" s="58" t="s">
        <v>64</v>
      </c>
      <c r="B2" s="59"/>
      <c r="C2" s="59"/>
      <c r="D2" s="59"/>
      <c r="E2" s="60"/>
    </row>
    <row r="3" spans="1:5" ht="15.75" thickBot="1">
      <c r="A3" s="61"/>
      <c r="B3" s="62"/>
      <c r="C3" s="62"/>
      <c r="D3" s="63"/>
      <c r="E3" s="19" t="s">
        <v>11</v>
      </c>
    </row>
    <row r="4" spans="1:5" ht="28.5" customHeight="1" thickBot="1">
      <c r="A4" s="49" t="s">
        <v>8</v>
      </c>
      <c r="B4" s="50"/>
      <c r="C4" s="50"/>
      <c r="D4" s="51"/>
      <c r="E4" s="23">
        <f>'Pronájem konferenčních sálů'!D32</f>
        <v>0</v>
      </c>
    </row>
    <row r="5" spans="1:5" ht="15.75" thickBot="1">
      <c r="A5" s="61"/>
      <c r="B5" s="62"/>
      <c r="C5" s="62"/>
      <c r="D5" s="62"/>
      <c r="E5" s="63"/>
    </row>
    <row r="6" spans="1:5" ht="43.5" customHeight="1" thickBot="1">
      <c r="A6" s="49" t="s">
        <v>14</v>
      </c>
      <c r="B6" s="50"/>
      <c r="C6" s="50"/>
      <c r="D6" s="51"/>
      <c r="E6" s="23">
        <f>Catering!G18</f>
        <v>0</v>
      </c>
    </row>
    <row r="7" spans="1:5" ht="15.75" thickBot="1">
      <c r="A7" s="61"/>
      <c r="B7" s="62"/>
      <c r="C7" s="62"/>
      <c r="D7" s="62"/>
      <c r="E7" s="63"/>
    </row>
    <row r="8" spans="1:5" ht="33.75" customHeight="1" thickBot="1">
      <c r="A8" s="52" t="s">
        <v>10</v>
      </c>
      <c r="B8" s="53"/>
      <c r="C8" s="53"/>
      <c r="D8" s="53"/>
      <c r="E8" s="23">
        <f>Ubytování!G8</f>
        <v>0</v>
      </c>
    </row>
    <row r="9" spans="1:5" ht="18" customHeight="1" thickBot="1">
      <c r="A9" s="61"/>
      <c r="B9" s="62"/>
      <c r="C9" s="62"/>
      <c r="D9" s="62"/>
      <c r="E9" s="63"/>
    </row>
    <row r="10" spans="1:5" ht="15.75" thickBot="1">
      <c r="A10" s="54" t="s">
        <v>12</v>
      </c>
      <c r="B10" s="54"/>
      <c r="C10" s="54"/>
      <c r="D10" s="54"/>
      <c r="E10" s="24">
        <f>SUM(E4,E6,E8)</f>
        <v>0</v>
      </c>
    </row>
    <row r="11" spans="1:5" ht="15">
      <c r="A11" s="1"/>
      <c r="B11" s="1"/>
      <c r="C11" s="1"/>
      <c r="D11" s="1"/>
      <c r="E11" s="1"/>
    </row>
    <row r="12" spans="1:5" ht="15.75" thickBot="1">
      <c r="A12" s="1"/>
      <c r="B12" s="1"/>
      <c r="C12" s="1"/>
      <c r="D12" s="1"/>
      <c r="E12" s="1"/>
    </row>
    <row r="13" spans="1:5" ht="15.75" thickBot="1">
      <c r="A13" s="55" t="s">
        <v>13</v>
      </c>
      <c r="B13" s="56"/>
      <c r="C13" s="56"/>
      <c r="D13" s="56"/>
      <c r="E13" s="57"/>
    </row>
    <row r="14" spans="1:5" ht="37.5" customHeight="1" thickBot="1">
      <c r="A14" s="46" t="s">
        <v>65</v>
      </c>
      <c r="B14" s="47"/>
      <c r="C14" s="47"/>
      <c r="D14" s="47"/>
      <c r="E14" s="48"/>
    </row>
  </sheetData>
  <mergeCells count="12">
    <mergeCell ref="A2:E2"/>
    <mergeCell ref="A1:E1"/>
    <mergeCell ref="A3:D3"/>
    <mergeCell ref="A9:E9"/>
    <mergeCell ref="A7:E7"/>
    <mergeCell ref="A5:E5"/>
    <mergeCell ref="A14:E14"/>
    <mergeCell ref="A4:D4"/>
    <mergeCell ref="A6:D6"/>
    <mergeCell ref="A8:D8"/>
    <mergeCell ref="A10:D10"/>
    <mergeCell ref="A13:E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 topLeftCell="A13">
      <selection activeCell="D3" sqref="D3:D9"/>
    </sheetView>
  </sheetViews>
  <sheetFormatPr defaultColWidth="9.140625" defaultRowHeight="15"/>
  <cols>
    <col min="1" max="1" width="27.140625" style="0" customWidth="1"/>
    <col min="2" max="2" width="35.57421875" style="0" customWidth="1"/>
    <col min="3" max="3" width="36.00390625" style="0" customWidth="1"/>
    <col min="4" max="4" width="27.57421875" style="0" customWidth="1"/>
  </cols>
  <sheetData>
    <row r="1" spans="1:4" ht="26.1" customHeight="1" thickBot="1">
      <c r="A1" s="94" t="s">
        <v>8</v>
      </c>
      <c r="B1" s="95"/>
      <c r="C1" s="95"/>
      <c r="D1" s="96"/>
    </row>
    <row r="2" spans="1:4" ht="46.5" customHeight="1" thickBot="1">
      <c r="A2" s="29" t="s">
        <v>38</v>
      </c>
      <c r="B2" s="29" t="s">
        <v>75</v>
      </c>
      <c r="C2" s="29" t="s">
        <v>22</v>
      </c>
      <c r="D2" s="29" t="s">
        <v>7</v>
      </c>
    </row>
    <row r="3" spans="1:4" ht="105">
      <c r="A3" s="97" t="s">
        <v>5</v>
      </c>
      <c r="B3" s="10" t="s">
        <v>76</v>
      </c>
      <c r="C3" s="100" t="s">
        <v>55</v>
      </c>
      <c r="D3" s="86"/>
    </row>
    <row r="4" spans="1:4" ht="45">
      <c r="A4" s="98"/>
      <c r="B4" s="11" t="s">
        <v>66</v>
      </c>
      <c r="C4" s="100"/>
      <c r="D4" s="86"/>
    </row>
    <row r="5" spans="1:4" ht="45">
      <c r="A5" s="98"/>
      <c r="B5" s="11" t="s">
        <v>30</v>
      </c>
      <c r="C5" s="100"/>
      <c r="D5" s="86"/>
    </row>
    <row r="6" spans="1:4" ht="15">
      <c r="A6" s="98"/>
      <c r="B6" s="11" t="s">
        <v>29</v>
      </c>
      <c r="C6" s="100"/>
      <c r="D6" s="86"/>
    </row>
    <row r="7" spans="1:4" ht="15">
      <c r="A7" s="98"/>
      <c r="B7" s="11" t="s">
        <v>2</v>
      </c>
      <c r="C7" s="100"/>
      <c r="D7" s="86"/>
    </row>
    <row r="8" spans="1:4" ht="30">
      <c r="A8" s="98"/>
      <c r="B8" s="11" t="s">
        <v>3</v>
      </c>
      <c r="C8" s="100"/>
      <c r="D8" s="86"/>
    </row>
    <row r="9" spans="1:4" ht="60.75" thickBot="1">
      <c r="A9" s="99"/>
      <c r="B9" s="12" t="s">
        <v>28</v>
      </c>
      <c r="C9" s="101"/>
      <c r="D9" s="87"/>
    </row>
    <row r="10" spans="1:4" ht="15.75" thickBot="1">
      <c r="A10" s="34"/>
      <c r="B10" s="30"/>
      <c r="C10" s="35"/>
      <c r="D10" s="33"/>
    </row>
    <row r="11" spans="1:4" ht="15">
      <c r="A11" s="67" t="s">
        <v>19</v>
      </c>
      <c r="B11" s="9" t="s">
        <v>20</v>
      </c>
      <c r="C11" s="82" t="s">
        <v>56</v>
      </c>
      <c r="D11" s="85"/>
    </row>
    <row r="12" spans="1:4" ht="15">
      <c r="A12" s="68"/>
      <c r="B12" s="11" t="s">
        <v>16</v>
      </c>
      <c r="C12" s="83"/>
      <c r="D12" s="86"/>
    </row>
    <row r="13" spans="1:4" ht="15">
      <c r="A13" s="68"/>
      <c r="B13" s="11" t="s">
        <v>2</v>
      </c>
      <c r="C13" s="83"/>
      <c r="D13" s="86"/>
    </row>
    <row r="14" spans="1:4" ht="30.75" thickBot="1">
      <c r="A14" s="69"/>
      <c r="B14" s="12" t="s">
        <v>21</v>
      </c>
      <c r="C14" s="84"/>
      <c r="D14" s="87"/>
    </row>
    <row r="15" spans="1:4" ht="15.75" thickBot="1">
      <c r="A15" s="2"/>
      <c r="B15" s="31"/>
      <c r="C15" s="32"/>
      <c r="D15" s="33"/>
    </row>
    <row r="16" spans="1:4" ht="45">
      <c r="A16" s="67" t="s">
        <v>15</v>
      </c>
      <c r="B16" s="9" t="s">
        <v>25</v>
      </c>
      <c r="C16" s="82" t="s">
        <v>57</v>
      </c>
      <c r="D16" s="85"/>
    </row>
    <row r="17" spans="1:4" ht="15">
      <c r="A17" s="68"/>
      <c r="B17" s="11" t="s">
        <v>16</v>
      </c>
      <c r="C17" s="83"/>
      <c r="D17" s="86"/>
    </row>
    <row r="18" spans="1:4" ht="15">
      <c r="A18" s="68"/>
      <c r="B18" s="11" t="s">
        <v>26</v>
      </c>
      <c r="C18" s="83"/>
      <c r="D18" s="86"/>
    </row>
    <row r="19" spans="1:4" ht="15">
      <c r="A19" s="68"/>
      <c r="B19" s="11" t="s">
        <v>27</v>
      </c>
      <c r="C19" s="83"/>
      <c r="D19" s="86"/>
    </row>
    <row r="20" spans="1:4" ht="15">
      <c r="A20" s="68"/>
      <c r="B20" s="11" t="s">
        <v>4</v>
      </c>
      <c r="C20" s="83"/>
      <c r="D20" s="86"/>
    </row>
    <row r="21" spans="1:4" ht="30.75" thickBot="1">
      <c r="A21" s="69"/>
      <c r="B21" s="12" t="s">
        <v>67</v>
      </c>
      <c r="C21" s="84"/>
      <c r="D21" s="87"/>
    </row>
    <row r="22" spans="1:4" ht="15.75" thickBot="1">
      <c r="A22" s="7"/>
      <c r="B22" s="30"/>
      <c r="C22" s="8"/>
      <c r="D22" s="4"/>
    </row>
    <row r="23" spans="1:4" ht="60">
      <c r="A23" s="88" t="s">
        <v>1</v>
      </c>
      <c r="B23" s="5" t="s">
        <v>24</v>
      </c>
      <c r="C23" s="90" t="s">
        <v>39</v>
      </c>
      <c r="D23" s="92"/>
    </row>
    <row r="24" spans="1:4" ht="60">
      <c r="A24" s="89"/>
      <c r="B24" s="6" t="s">
        <v>6</v>
      </c>
      <c r="C24" s="91"/>
      <c r="D24" s="93"/>
    </row>
    <row r="25" spans="1:4" ht="23.25" customHeight="1" thickBot="1">
      <c r="A25" s="73" t="s">
        <v>36</v>
      </c>
      <c r="B25" s="74"/>
      <c r="C25" s="74"/>
      <c r="D25" s="75"/>
    </row>
    <row r="26" spans="1:4" ht="42" customHeight="1">
      <c r="A26" s="67" t="s">
        <v>0</v>
      </c>
      <c r="B26" s="70" t="s">
        <v>23</v>
      </c>
      <c r="C26" s="76" t="s">
        <v>53</v>
      </c>
      <c r="D26" s="77"/>
    </row>
    <row r="27" spans="1:4" ht="42" customHeight="1">
      <c r="A27" s="68"/>
      <c r="B27" s="71"/>
      <c r="C27" s="78"/>
      <c r="D27" s="79"/>
    </row>
    <row r="28" spans="1:4" ht="42" customHeight="1">
      <c r="A28" s="68"/>
      <c r="B28" s="71"/>
      <c r="C28" s="78"/>
      <c r="D28" s="79"/>
    </row>
    <row r="29" spans="1:4" ht="15" customHeight="1">
      <c r="A29" s="68"/>
      <c r="B29" s="71"/>
      <c r="C29" s="78"/>
      <c r="D29" s="79"/>
    </row>
    <row r="30" spans="1:4" ht="15.75" thickBot="1">
      <c r="A30" s="69"/>
      <c r="B30" s="72"/>
      <c r="C30" s="80"/>
      <c r="D30" s="81"/>
    </row>
    <row r="31" spans="1:4" ht="15.75" thickBot="1">
      <c r="A31" s="2"/>
      <c r="B31" s="3"/>
      <c r="C31" s="3"/>
      <c r="D31" s="4"/>
    </row>
    <row r="32" spans="1:4" ht="15.75" thickBot="1">
      <c r="A32" s="64" t="s">
        <v>9</v>
      </c>
      <c r="B32" s="65"/>
      <c r="C32" s="66"/>
      <c r="D32" s="20">
        <f>SUM(D23,D16,D11,D3)</f>
        <v>0</v>
      </c>
    </row>
  </sheetData>
  <mergeCells count="18">
    <mergeCell ref="A1:D1"/>
    <mergeCell ref="A3:A9"/>
    <mergeCell ref="C3:C9"/>
    <mergeCell ref="D3:D9"/>
    <mergeCell ref="A11:A14"/>
    <mergeCell ref="C11:C14"/>
    <mergeCell ref="D11:D14"/>
    <mergeCell ref="A16:A21"/>
    <mergeCell ref="C16:C21"/>
    <mergeCell ref="D16:D21"/>
    <mergeCell ref="A23:A24"/>
    <mergeCell ref="C23:C24"/>
    <mergeCell ref="D23:D24"/>
    <mergeCell ref="A32:C32"/>
    <mergeCell ref="A26:A30"/>
    <mergeCell ref="B26:B30"/>
    <mergeCell ref="A25:D25"/>
    <mergeCell ref="C26:D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3">
      <selection activeCell="D36" sqref="D36:D37"/>
    </sheetView>
  </sheetViews>
  <sheetFormatPr defaultColWidth="9.140625" defaultRowHeight="15"/>
  <cols>
    <col min="1" max="1" width="16.00390625" style="0" customWidth="1"/>
    <col min="2" max="3" width="17.57421875" style="0" customWidth="1"/>
    <col min="4" max="4" width="29.421875" style="0" customWidth="1"/>
    <col min="5" max="5" width="7.28125" style="0" customWidth="1"/>
    <col min="6" max="6" width="10.28125" style="0" customWidth="1"/>
    <col min="7" max="7" width="16.140625" style="0" customWidth="1"/>
  </cols>
  <sheetData>
    <row r="1" spans="1:7" ht="30.6" customHeight="1" thickBot="1">
      <c r="A1" s="112" t="s">
        <v>78</v>
      </c>
      <c r="B1" s="113"/>
      <c r="C1" s="113"/>
      <c r="D1" s="113"/>
      <c r="E1" s="113"/>
      <c r="F1" s="113"/>
      <c r="G1" s="114"/>
    </row>
    <row r="2" spans="1:7" ht="60.75" thickBot="1">
      <c r="A2" s="118" t="s">
        <v>38</v>
      </c>
      <c r="B2" s="119"/>
      <c r="C2" s="119"/>
      <c r="D2" s="119"/>
      <c r="E2" s="36" t="s">
        <v>47</v>
      </c>
      <c r="F2" s="37" t="s">
        <v>48</v>
      </c>
      <c r="G2" s="36" t="s">
        <v>49</v>
      </c>
    </row>
    <row r="3" spans="1:7" ht="15" customHeight="1" thickBot="1">
      <c r="A3" s="115" t="s">
        <v>31</v>
      </c>
      <c r="B3" s="116"/>
      <c r="C3" s="116"/>
      <c r="D3" s="116"/>
      <c r="E3" s="116"/>
      <c r="F3" s="116"/>
      <c r="G3" s="117"/>
    </row>
    <row r="4" spans="1:7" ht="14.45" customHeight="1" thickBot="1">
      <c r="A4" s="25" t="s">
        <v>41</v>
      </c>
      <c r="B4" s="105" t="s">
        <v>32</v>
      </c>
      <c r="C4" s="106"/>
      <c r="D4" s="106"/>
      <c r="E4" s="26">
        <v>130</v>
      </c>
      <c r="F4" s="27"/>
      <c r="G4" s="38">
        <f>(E4*F4)</f>
        <v>0</v>
      </c>
    </row>
    <row r="5" spans="1:7" ht="14.45" customHeight="1" thickBot="1">
      <c r="A5" s="22" t="s">
        <v>42</v>
      </c>
      <c r="B5" s="105" t="s">
        <v>50</v>
      </c>
      <c r="C5" s="106"/>
      <c r="D5" s="106"/>
      <c r="E5" s="26">
        <v>130</v>
      </c>
      <c r="F5" s="27"/>
      <c r="G5" s="38">
        <f>(E5*F5)</f>
        <v>0</v>
      </c>
    </row>
    <row r="6" spans="1:7" ht="14.45" customHeight="1" thickBot="1">
      <c r="A6" s="22" t="s">
        <v>43</v>
      </c>
      <c r="B6" s="105" t="s">
        <v>32</v>
      </c>
      <c r="C6" s="106"/>
      <c r="D6" s="106"/>
      <c r="E6" s="26">
        <v>130</v>
      </c>
      <c r="F6" s="27"/>
      <c r="G6" s="38">
        <f>(E6*F6)</f>
        <v>0</v>
      </c>
    </row>
    <row r="7" spans="1:7" ht="15" customHeight="1" thickBot="1">
      <c r="A7" s="25" t="s">
        <v>44</v>
      </c>
      <c r="B7" s="105" t="s">
        <v>51</v>
      </c>
      <c r="C7" s="106"/>
      <c r="D7" s="106"/>
      <c r="E7" s="26">
        <v>130</v>
      </c>
      <c r="F7" s="27"/>
      <c r="G7" s="38">
        <f>(E7*F7)</f>
        <v>0</v>
      </c>
    </row>
    <row r="8" spans="1:7" ht="14.45" customHeight="1" thickBot="1">
      <c r="A8" s="115" t="s">
        <v>33</v>
      </c>
      <c r="B8" s="116"/>
      <c r="C8" s="116"/>
      <c r="D8" s="116"/>
      <c r="E8" s="116"/>
      <c r="F8" s="116"/>
      <c r="G8" s="117"/>
    </row>
    <row r="9" spans="1:7" ht="14.45" customHeight="1" thickBot="1">
      <c r="A9" s="22" t="s">
        <v>41</v>
      </c>
      <c r="B9" s="105" t="s">
        <v>32</v>
      </c>
      <c r="C9" s="106"/>
      <c r="D9" s="106"/>
      <c r="E9" s="26">
        <v>130</v>
      </c>
      <c r="F9" s="27"/>
      <c r="G9" s="38">
        <f>(E9*F9)</f>
        <v>0</v>
      </c>
    </row>
    <row r="10" spans="1:7" ht="15" customHeight="1" thickBot="1">
      <c r="A10" s="22" t="s">
        <v>42</v>
      </c>
      <c r="B10" s="105" t="s">
        <v>50</v>
      </c>
      <c r="C10" s="106"/>
      <c r="D10" s="106"/>
      <c r="E10" s="26">
        <v>130</v>
      </c>
      <c r="F10" s="27"/>
      <c r="G10" s="38">
        <f>(E10*F10)</f>
        <v>0</v>
      </c>
    </row>
    <row r="11" spans="1:7" ht="14.45" customHeight="1" thickBot="1">
      <c r="A11" s="22" t="s">
        <v>43</v>
      </c>
      <c r="B11" s="105" t="s">
        <v>32</v>
      </c>
      <c r="C11" s="106"/>
      <c r="D11" s="106"/>
      <c r="E11" s="26">
        <v>130</v>
      </c>
      <c r="F11" s="27"/>
      <c r="G11" s="38">
        <f>(E11*F11)</f>
        <v>0</v>
      </c>
    </row>
    <row r="12" spans="1:7" ht="14.45" customHeight="1" thickBot="1">
      <c r="A12" s="22" t="s">
        <v>44</v>
      </c>
      <c r="B12" s="105" t="s">
        <v>51</v>
      </c>
      <c r="C12" s="106"/>
      <c r="D12" s="106"/>
      <c r="E12" s="26">
        <v>130</v>
      </c>
      <c r="F12" s="27"/>
      <c r="G12" s="38">
        <f>(E12*F12)</f>
        <v>0</v>
      </c>
    </row>
    <row r="13" spans="1:7" ht="14.45" customHeight="1" thickBot="1">
      <c r="A13" s="115" t="s">
        <v>34</v>
      </c>
      <c r="B13" s="116"/>
      <c r="C13" s="116"/>
      <c r="D13" s="116"/>
      <c r="E13" s="116"/>
      <c r="F13" s="116"/>
      <c r="G13" s="117"/>
    </row>
    <row r="14" spans="1:7" ht="14.45" customHeight="1" thickBot="1">
      <c r="A14" s="22" t="s">
        <v>41</v>
      </c>
      <c r="B14" s="105" t="s">
        <v>32</v>
      </c>
      <c r="C14" s="106"/>
      <c r="D14" s="106"/>
      <c r="E14" s="26">
        <v>130</v>
      </c>
      <c r="F14" s="27"/>
      <c r="G14" s="38">
        <f>(E14*F14)</f>
        <v>0</v>
      </c>
    </row>
    <row r="15" spans="1:7" ht="15.75" customHeight="1" thickBot="1">
      <c r="A15" s="22" t="s">
        <v>42</v>
      </c>
      <c r="B15" s="105" t="s">
        <v>50</v>
      </c>
      <c r="C15" s="106"/>
      <c r="D15" s="106"/>
      <c r="E15" s="26">
        <v>130</v>
      </c>
      <c r="F15" s="27"/>
      <c r="G15" s="38">
        <f>(E15*F15)</f>
        <v>0</v>
      </c>
    </row>
    <row r="16" spans="1:7" ht="14.45" customHeight="1" thickBot="1">
      <c r="A16" s="22" t="s">
        <v>43</v>
      </c>
      <c r="B16" s="105" t="s">
        <v>32</v>
      </c>
      <c r="C16" s="106"/>
      <c r="D16" s="106"/>
      <c r="E16" s="26">
        <v>130</v>
      </c>
      <c r="F16" s="27"/>
      <c r="G16" s="38">
        <f>(E16*F16)</f>
        <v>0</v>
      </c>
    </row>
    <row r="17" spans="1:7" ht="15.75" customHeight="1" thickBot="1">
      <c r="A17" s="22" t="s">
        <v>44</v>
      </c>
      <c r="B17" s="105" t="s">
        <v>51</v>
      </c>
      <c r="C17" s="106"/>
      <c r="D17" s="106"/>
      <c r="E17" s="26">
        <v>130</v>
      </c>
      <c r="F17" s="27"/>
      <c r="G17" s="38">
        <f>(E17*F17)</f>
        <v>0</v>
      </c>
    </row>
    <row r="18" spans="1:7" ht="15.75" thickBot="1">
      <c r="A18" s="109" t="s">
        <v>35</v>
      </c>
      <c r="B18" s="110"/>
      <c r="C18" s="110"/>
      <c r="D18" s="110"/>
      <c r="E18" s="110"/>
      <c r="F18" s="111"/>
      <c r="G18" s="43">
        <f>SUM(G4:G7,G9:G12,G14:G17)</f>
        <v>0</v>
      </c>
    </row>
    <row r="19" spans="1:4" ht="15">
      <c r="A19" s="15"/>
      <c r="B19" s="16"/>
      <c r="C19" s="16"/>
      <c r="D19" s="17"/>
    </row>
    <row r="20" spans="1:4" ht="15">
      <c r="A20" s="15"/>
      <c r="B20" s="16"/>
      <c r="C20" s="16"/>
      <c r="D20" s="17"/>
    </row>
    <row r="21" spans="1:5" ht="15.75" thickBot="1">
      <c r="A21" s="107" t="s">
        <v>45</v>
      </c>
      <c r="B21" s="108"/>
      <c r="C21" s="108"/>
      <c r="D21" s="108"/>
      <c r="E21" s="108"/>
    </row>
    <row r="22" spans="1:5" ht="41.25" customHeight="1" thickBot="1">
      <c r="A22" s="102" t="s">
        <v>69</v>
      </c>
      <c r="B22" s="103"/>
      <c r="C22" s="103"/>
      <c r="D22" s="103"/>
      <c r="E22" s="104"/>
    </row>
    <row r="23" spans="1:5" ht="32.25" customHeight="1" thickBot="1">
      <c r="A23" s="102" t="s">
        <v>79</v>
      </c>
      <c r="B23" s="103"/>
      <c r="C23" s="103"/>
      <c r="D23" s="103"/>
      <c r="E23" s="104"/>
    </row>
    <row r="24" spans="1:5" ht="27.75" customHeight="1" thickBot="1">
      <c r="A24" s="102" t="s">
        <v>52</v>
      </c>
      <c r="B24" s="103"/>
      <c r="C24" s="103"/>
      <c r="D24" s="103"/>
      <c r="E24" s="104"/>
    </row>
    <row r="25" spans="1:5" ht="45" customHeight="1" thickBot="1">
      <c r="A25" s="102" t="s">
        <v>46</v>
      </c>
      <c r="B25" s="103"/>
      <c r="C25" s="103"/>
      <c r="D25" s="103"/>
      <c r="E25" s="104"/>
    </row>
  </sheetData>
  <mergeCells count="23">
    <mergeCell ref="A1:G1"/>
    <mergeCell ref="A3:G3"/>
    <mergeCell ref="B7:D7"/>
    <mergeCell ref="B12:D12"/>
    <mergeCell ref="A2:D2"/>
    <mergeCell ref="B4:D4"/>
    <mergeCell ref="B5:D5"/>
    <mergeCell ref="B6:D6"/>
    <mergeCell ref="A8:G8"/>
    <mergeCell ref="A22:E22"/>
    <mergeCell ref="A24:E24"/>
    <mergeCell ref="A25:E25"/>
    <mergeCell ref="B9:D9"/>
    <mergeCell ref="B10:D10"/>
    <mergeCell ref="A21:E21"/>
    <mergeCell ref="A23:E23"/>
    <mergeCell ref="B11:D11"/>
    <mergeCell ref="A18:F18"/>
    <mergeCell ref="B17:D17"/>
    <mergeCell ref="B15:D15"/>
    <mergeCell ref="B16:D16"/>
    <mergeCell ref="A13:G13"/>
    <mergeCell ref="B14:D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E13" sqref="E13"/>
    </sheetView>
  </sheetViews>
  <sheetFormatPr defaultColWidth="9.140625" defaultRowHeight="15"/>
  <cols>
    <col min="1" max="1" width="26.57421875" style="0" customWidth="1"/>
    <col min="2" max="3" width="42.140625" style="0" customWidth="1"/>
    <col min="4" max="4" width="16.140625" style="0" customWidth="1"/>
    <col min="5" max="5" width="18.140625" style="0" customWidth="1"/>
    <col min="6" max="6" width="16.57421875" style="0" customWidth="1"/>
    <col min="7" max="7" width="19.00390625" style="0" customWidth="1"/>
  </cols>
  <sheetData>
    <row r="1" spans="1:7" ht="24.6" customHeight="1" thickBot="1">
      <c r="A1" s="120" t="s">
        <v>10</v>
      </c>
      <c r="B1" s="121"/>
      <c r="C1" s="121"/>
      <c r="D1" s="121"/>
      <c r="E1" s="121"/>
      <c r="F1" s="121"/>
      <c r="G1" s="121"/>
    </row>
    <row r="2" spans="1:7" ht="47.1" customHeight="1" thickBot="1">
      <c r="A2" s="28" t="s">
        <v>38</v>
      </c>
      <c r="B2" s="28" t="s">
        <v>71</v>
      </c>
      <c r="C2" s="28" t="s">
        <v>54</v>
      </c>
      <c r="D2" s="28" t="s">
        <v>61</v>
      </c>
      <c r="E2" s="28" t="s">
        <v>40</v>
      </c>
      <c r="F2" s="29" t="s">
        <v>68</v>
      </c>
      <c r="G2" s="29" t="s">
        <v>58</v>
      </c>
    </row>
    <row r="3" spans="1:7" ht="45.75" thickBot="1">
      <c r="A3" s="136" t="s">
        <v>17</v>
      </c>
      <c r="B3" s="44" t="s">
        <v>77</v>
      </c>
      <c r="C3" s="42" t="s">
        <v>60</v>
      </c>
      <c r="D3" s="42">
        <v>15</v>
      </c>
      <c r="E3" s="42">
        <v>8</v>
      </c>
      <c r="F3" s="18"/>
      <c r="G3" s="39">
        <f>D3*E3*F3</f>
        <v>0</v>
      </c>
    </row>
    <row r="4" spans="1:7" ht="60.75" thickBot="1">
      <c r="A4" s="137"/>
      <c r="B4" s="45" t="s">
        <v>72</v>
      </c>
      <c r="C4" s="42" t="s">
        <v>63</v>
      </c>
      <c r="D4" s="42">
        <v>70</v>
      </c>
      <c r="E4" s="42">
        <v>6</v>
      </c>
      <c r="F4" s="18"/>
      <c r="G4" s="39">
        <f>(D4*E4*F4)/2</f>
        <v>0</v>
      </c>
    </row>
    <row r="5" spans="1:7" ht="60.75" thickBot="1">
      <c r="A5" s="137"/>
      <c r="B5" s="45" t="s">
        <v>73</v>
      </c>
      <c r="C5" s="42" t="s">
        <v>62</v>
      </c>
      <c r="D5" s="42">
        <v>44</v>
      </c>
      <c r="E5" s="42">
        <v>7</v>
      </c>
      <c r="F5" s="18"/>
      <c r="G5" s="39">
        <f>(D5*E5*F5)/2</f>
        <v>0</v>
      </c>
    </row>
    <row r="6" spans="1:7" ht="45.75" thickBot="1">
      <c r="A6" s="137"/>
      <c r="B6" s="45" t="s">
        <v>74</v>
      </c>
      <c r="C6" s="42" t="s">
        <v>62</v>
      </c>
      <c r="D6" s="42">
        <v>1</v>
      </c>
      <c r="E6" s="42">
        <v>7</v>
      </c>
      <c r="F6" s="18"/>
      <c r="G6" s="39">
        <f aca="true" t="shared" si="0" ref="G6">D6*E6*F6</f>
        <v>0</v>
      </c>
    </row>
    <row r="7" spans="1:6" ht="15.75" thickBot="1">
      <c r="A7" s="13"/>
      <c r="B7" s="13"/>
      <c r="C7" s="13"/>
      <c r="D7" s="13"/>
      <c r="E7" s="13"/>
      <c r="F7" s="13"/>
    </row>
    <row r="8" spans="1:7" ht="15.75" thickBot="1">
      <c r="A8" s="40" t="s">
        <v>18</v>
      </c>
      <c r="B8" s="41"/>
      <c r="C8" s="41"/>
      <c r="D8" s="41"/>
      <c r="E8" s="122"/>
      <c r="F8" s="123"/>
      <c r="G8" s="21">
        <f>SUM(G3:G6)</f>
        <v>0</v>
      </c>
    </row>
    <row r="9" spans="1:6" ht="15">
      <c r="A9" s="13"/>
      <c r="B9" s="13"/>
      <c r="C9" s="13"/>
      <c r="D9" s="13"/>
      <c r="E9" s="13"/>
      <c r="F9" s="13"/>
    </row>
    <row r="10" spans="1:3" ht="15">
      <c r="A10" s="133" t="s">
        <v>59</v>
      </c>
      <c r="B10" s="134"/>
      <c r="C10" s="135"/>
    </row>
    <row r="11" spans="1:4" ht="15" customHeight="1">
      <c r="A11" s="124" t="s">
        <v>70</v>
      </c>
      <c r="B11" s="125"/>
      <c r="C11" s="126"/>
      <c r="D11" s="14"/>
    </row>
    <row r="12" spans="1:4" ht="15">
      <c r="A12" s="127"/>
      <c r="B12" s="128"/>
      <c r="C12" s="129"/>
      <c r="D12" s="14"/>
    </row>
    <row r="13" spans="1:4" ht="182.25" customHeight="1">
      <c r="A13" s="130"/>
      <c r="B13" s="131"/>
      <c r="C13" s="132"/>
      <c r="D13" s="14"/>
    </row>
  </sheetData>
  <mergeCells count="5">
    <mergeCell ref="A1:G1"/>
    <mergeCell ref="E8:F8"/>
    <mergeCell ref="A11:C13"/>
    <mergeCell ref="A10:C10"/>
    <mergeCell ref="A3:A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Smolík</dc:creator>
  <cp:keywords/>
  <dc:description/>
  <cp:lastModifiedBy>Vyklická Marie</cp:lastModifiedBy>
  <cp:lastPrinted>2022-06-10T14:28:43Z</cp:lastPrinted>
  <dcterms:created xsi:type="dcterms:W3CDTF">2021-01-06T12:36:34Z</dcterms:created>
  <dcterms:modified xsi:type="dcterms:W3CDTF">2022-07-04T07:08:27Z</dcterms:modified>
  <cp:category/>
  <cp:version/>
  <cp:contentType/>
  <cp:contentStatus/>
</cp:coreProperties>
</file>