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423\SOUPIS PRACÍ\Přílohy - soupis prací - profese\"/>
    </mc:Choice>
  </mc:AlternateContent>
  <bookViews>
    <workbookView xWindow="-120" yWindow="-120" windowWidth="29040" windowHeight="17640"/>
  </bookViews>
  <sheets>
    <sheet name="AZ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4" i="1" l="1"/>
  <c r="H52" i="1"/>
  <c r="H53" i="1"/>
  <c r="H54" i="1"/>
  <c r="H63" i="1"/>
  <c r="H25" i="1"/>
  <c r="H26" i="1"/>
  <c r="H50" i="1" l="1"/>
  <c r="H18" i="1" l="1"/>
  <c r="H58" i="1" l="1"/>
  <c r="H39" i="1"/>
  <c r="H40" i="1"/>
  <c r="H41" i="1"/>
  <c r="H42" i="1"/>
  <c r="H46" i="1"/>
  <c r="H47" i="1"/>
  <c r="H48" i="1"/>
  <c r="H62" i="1" l="1"/>
  <c r="H43" i="1" l="1"/>
  <c r="H31" i="1" l="1"/>
  <c r="H32" i="1"/>
  <c r="H33" i="1"/>
  <c r="H23" i="1" l="1"/>
  <c r="H24" i="1"/>
  <c r="H38" i="1"/>
  <c r="H49" i="1"/>
  <c r="H51" i="1"/>
  <c r="A13" i="1"/>
  <c r="A14" i="1" l="1"/>
  <c r="A16" i="1" s="1"/>
  <c r="A18" i="1" s="1"/>
  <c r="A21" i="1" s="1"/>
  <c r="H57" i="1"/>
  <c r="H59" i="1" s="1"/>
  <c r="H13" i="1" l="1"/>
  <c r="H16" i="1"/>
  <c r="H64" i="1"/>
  <c r="H65" i="1"/>
  <c r="H61" i="1"/>
  <c r="H66" i="1" l="1"/>
  <c r="A22" i="1"/>
  <c r="A23" i="1" s="1"/>
  <c r="A24" i="1" s="1"/>
  <c r="A25" i="1" s="1"/>
  <c r="A26" i="1" s="1"/>
  <c r="H55" i="1"/>
  <c r="H37" i="1"/>
  <c r="H36" i="1"/>
  <c r="H30" i="1"/>
  <c r="H29" i="1"/>
  <c r="H34" i="1" s="1"/>
  <c r="H22" i="1"/>
  <c r="H21" i="1"/>
  <c r="H19" i="1"/>
  <c r="H68" i="1" l="1"/>
  <c r="H44" i="1"/>
  <c r="H27" i="1"/>
  <c r="A29" i="1"/>
  <c r="A30" i="1" s="1"/>
  <c r="A31" i="1" l="1"/>
  <c r="A32" i="1" s="1"/>
  <c r="A33" i="1" s="1"/>
  <c r="A36" i="1" l="1"/>
  <c r="A37" i="1" s="1"/>
  <c r="A38" i="1" s="1"/>
  <c r="A39" i="1" l="1"/>
  <c r="A40" i="1" s="1"/>
  <c r="A41" i="1" s="1"/>
  <c r="A42" i="1" s="1"/>
  <c r="A43" i="1" s="1"/>
  <c r="A46" i="1" s="1"/>
  <c r="A47" i="1" l="1"/>
  <c r="A48" i="1" s="1"/>
  <c r="A49" i="1" s="1"/>
  <c r="A50" i="1" s="1"/>
  <c r="A51" i="1" s="1"/>
  <c r="A52" i="1" l="1"/>
  <c r="A53" i="1" s="1"/>
  <c r="A54" i="1" s="1"/>
  <c r="A57" i="1" s="1"/>
  <c r="A58" i="1" l="1"/>
  <c r="A61" i="1" s="1"/>
  <c r="A62" i="1" l="1"/>
  <c r="A63" i="1" s="1"/>
  <c r="A64" i="1" s="1"/>
  <c r="A65" i="1" s="1"/>
</calcChain>
</file>

<file path=xl/sharedStrings.xml><?xml version="1.0" encoding="utf-8"?>
<sst xmlns="http://schemas.openxmlformats.org/spreadsheetml/2006/main" count="109" uniqueCount="76">
  <si>
    <t>Poř.</t>
  </si>
  <si>
    <t>Kód</t>
  </si>
  <si>
    <t>Popis</t>
  </si>
  <si>
    <t>MJ</t>
  </si>
  <si>
    <t>množství</t>
  </si>
  <si>
    <t>J.c. dodávka</t>
  </si>
  <si>
    <t>J.c. montáž</t>
  </si>
  <si>
    <t>Cena</t>
  </si>
  <si>
    <t>001</t>
  </si>
  <si>
    <t>ZVL</t>
  </si>
  <si>
    <t>Výkopové práce</t>
  </si>
  <si>
    <t>m</t>
  </si>
  <si>
    <t>Potrubí a kabely</t>
  </si>
  <si>
    <t>soub</t>
  </si>
  <si>
    <t>ks</t>
  </si>
  <si>
    <t>ZÁVLAHOVÝ SYSTÉM</t>
  </si>
  <si>
    <t>Elektromagnetické ventily</t>
  </si>
  <si>
    <t>Cena celkem bez DPH</t>
  </si>
  <si>
    <r>
      <t>m</t>
    </r>
    <r>
      <rPr>
        <vertAlign val="superscript"/>
        <sz val="9"/>
        <rFont val="Arial"/>
        <family val="2"/>
        <charset val="238"/>
      </rPr>
      <t>3</t>
    </r>
  </si>
  <si>
    <t>Závlahové prvky</t>
  </si>
  <si>
    <t>Zprovoznění závlahy</t>
  </si>
  <si>
    <t>Zazimování závlahy</t>
  </si>
  <si>
    <t>Tlaková zkouška potrubí</t>
  </si>
  <si>
    <t>Akce:</t>
  </si>
  <si>
    <t>Název položky:</t>
  </si>
  <si>
    <t>Datum:</t>
  </si>
  <si>
    <t>Výstražná fólie bílá šířky 150 mm</t>
  </si>
  <si>
    <t>Šachty</t>
  </si>
  <si>
    <t>Ostatní náklady</t>
  </si>
  <si>
    <t>PŘÍLOHA B</t>
  </si>
  <si>
    <t>Rozpočet- závlahový systém</t>
  </si>
  <si>
    <t>* m</t>
  </si>
  <si>
    <t>Ostatní instalační a spotřební materiál</t>
  </si>
  <si>
    <t>Výkop rýhy šířky 140 mm, hloubky do 350 mm, délky do 400 m, v třídě těžitelnosti I., písčito hlinitá zemina</t>
  </si>
  <si>
    <t>Zásyp potrubí výkopkem včetně hutnění, v třídě těžitelnosti I., písčito hlinitá zemina</t>
  </si>
  <si>
    <t>Mosazné půlšroubení s plochým těsněním 3/4" x 1"</t>
  </si>
  <si>
    <t xml:space="preserve">Ovládací systém </t>
  </si>
  <si>
    <t>Provoz ovládacího zařízení - optimalizace zavlažovacího plánu, platby za operátora</t>
  </si>
  <si>
    <t>rok</t>
  </si>
  <si>
    <t>m2</t>
  </si>
  <si>
    <t>Příplatek za položení potrubí před instalací zpevněných ploch</t>
  </si>
  <si>
    <t>Příplatek za protažení potrubí předpřipravenou chráničkou v podlaze</t>
  </si>
  <si>
    <t xml:space="preserve">= 4x1,5 </t>
  </si>
  <si>
    <t>= 50*0,2*0,35</t>
  </si>
  <si>
    <t>Aktivace řídících jednotek a senzorů, připojení do platformy, měření signálu</t>
  </si>
  <si>
    <t>REKONSTRUKCE A DOSTAVBA BUDOV FF UK - OPLETALOVA 47, 49,  PRAHA 1</t>
  </si>
  <si>
    <t>Potrubí LDPE 40 PE 25x2,3 PN6</t>
  </si>
  <si>
    <t>T-kus 25</t>
  </si>
  <si>
    <t>Koleno 25</t>
  </si>
  <si>
    <t>Záslepka 25</t>
  </si>
  <si>
    <t>Přechodka 25x1" vni</t>
  </si>
  <si>
    <t>Vsuvka 3/4" vně</t>
  </si>
  <si>
    <t>Regulátor tlaku pro kapkovou závlahu 3,8- 30,4 l/min</t>
  </si>
  <si>
    <t>Spojka redukovaná 1"x3/4" vni x vně</t>
  </si>
  <si>
    <t>Přechodka 25x1" vni s převlečnou maticí</t>
  </si>
  <si>
    <t>Vodovzdorný konektor zaklapávací</t>
  </si>
  <si>
    <t>T-kus FxFxM</t>
  </si>
  <si>
    <t>Koleno FxM</t>
  </si>
  <si>
    <t>Kapénková hadice 16 mm, role 100 m, bez kompenzace tlaku, rozteč otvorů 33 cm,  průtok 2 l/h</t>
  </si>
  <si>
    <t>Soubor fitinek pro kapkovou závlahu</t>
  </si>
  <si>
    <t>Plastový bodec pro připevnění hadice k půdě</t>
  </si>
  <si>
    <t>Samostahovací hadice 16 mm pro napojení postřikovače, klubo 15 m</t>
  </si>
  <si>
    <t>Mikropostřikovač Varistake na potrubí</t>
  </si>
  <si>
    <t>Přechodka 25x3/4" vně</t>
  </si>
  <si>
    <t>Navrtávací pas 25x3/4"</t>
  </si>
  <si>
    <t>Geotextílie 300g/m2, černá barva</t>
  </si>
  <si>
    <t>Ventilová šachta Standard (30x38x50 cm)</t>
  </si>
  <si>
    <t>Ventilová šachta velká kulatá (prům. 32 cm)</t>
  </si>
  <si>
    <t>Řídící jednotka – 2x ventil 9V DC, IP68, ovládání přes webovou platformu, bezdrátové přípojení</t>
  </si>
  <si>
    <t>Řídící jednotka – 4x ventil 9V DC, IP68, ovládání přes webovou platformu, bezdrátové přípojení</t>
  </si>
  <si>
    <t>Půdní senzor  pro měření teploty, vodního potenciálu</t>
  </si>
  <si>
    <t>Meteostanice pro měření teploty, vlhkosti, srážek, ovlhčení listu, větru</t>
  </si>
  <si>
    <t>Elektromagnetický ventil, 3/4" bez reg. průtoku, vni závit, DC cívka</t>
  </si>
  <si>
    <t>Kapénková hadice 16 mm, role 100 m, s kompenzací tlaku, rozteč otvorů 33 cm,  průtok 2 l/h s ochranou proti prorůstání kořínků</t>
  </si>
  <si>
    <t xml:space="preserve">
</t>
  </si>
  <si>
    <t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</si>
</sst>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#,##0\._);;;_(@_)"/>
    <numFmt numFmtId="165" formatCode="_(#,##0.0??;&quot;- &quot;#,##0.0??;\–???;_(@_)"/>
    <numFmt numFmtId="166" formatCode="0.0"/>
    <numFmt numFmtId="167" formatCode="_-* #,##0.00&quot; Kč&quot;_-;\-* #,##0.00&quot; Kč&quot;_-;_-* \-??&quot; Kč&quot;_-;_-@_-"/>
    <numFmt numFmtId="168" formatCode="#,##0.\-"/>
    <numFmt numFmtId="169" formatCode="_(#,##0.00_);[Red]&quot;- &quot;#,##0.00_);\–??;_(@_)"/>
    <numFmt numFmtId="170" formatCode="_(#,##0_);[Red]&quot;- &quot;#,##0_);\–??;_(@_)"/>
    <numFmt numFmtId="171" formatCode="#,##0.0\ &quot;Kč&quot;"/>
    <numFmt numFmtId="172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2"/>
      <color indexed="25"/>
      <name val="Arial"/>
      <family val="2"/>
      <charset val="238"/>
    </font>
    <font>
      <b/>
      <sz val="13"/>
      <color indexed="25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164" fontId="1" fillId="0" borderId="0" xfId="0" applyNumberFormat="1" applyFont="1" applyAlignment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2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167" fontId="3" fillId="0" borderId="0" xfId="1" applyNumberFormat="1" applyAlignment="1" applyProtection="1">
      <alignment horizontal="right" vertical="center"/>
    </xf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wrapText="1"/>
    </xf>
    <xf numFmtId="14" fontId="0" fillId="0" borderId="0" xfId="0" applyNumberForma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49" fontId="1" fillId="0" borderId="0" xfId="0" applyNumberFormat="1" applyFont="1" applyAlignment="1" applyProtection="1"/>
    <xf numFmtId="49" fontId="2" fillId="0" borderId="0" xfId="0" applyNumberFormat="1" applyFont="1" applyAlignment="1" applyProtection="1">
      <alignment vertical="center" wrapText="1"/>
    </xf>
    <xf numFmtId="49" fontId="1" fillId="0" borderId="0" xfId="0" applyNumberFormat="1" applyFont="1" applyAlignment="1" applyProtection="1">
      <alignment horizontal="center"/>
    </xf>
    <xf numFmtId="2" fontId="1" fillId="0" borderId="0" xfId="0" applyNumberFormat="1" applyFont="1" applyFill="1" applyBorder="1" applyAlignment="1" applyProtection="1">
      <alignment horizontal="center"/>
    </xf>
    <xf numFmtId="166" fontId="1" fillId="0" borderId="0" xfId="0" applyNumberFormat="1" applyFont="1" applyAlignment="1" applyProtection="1">
      <alignment horizontal="center"/>
    </xf>
    <xf numFmtId="0" fontId="3" fillId="0" borderId="0" xfId="1" applyFont="1" applyFill="1" applyAlignment="1" applyProtection="1">
      <alignment horizontal="right"/>
    </xf>
    <xf numFmtId="168" fontId="4" fillId="0" borderId="0" xfId="0" applyNumberFormat="1" applyFont="1" applyFill="1" applyBorder="1" applyAlignment="1" applyProtection="1">
      <alignment horizontal="right"/>
    </xf>
    <xf numFmtId="49" fontId="5" fillId="0" borderId="1" xfId="0" applyNumberFormat="1" applyFont="1" applyFill="1" applyBorder="1" applyAlignment="1" applyProtection="1">
      <alignment horizontal="center" wrapText="1"/>
    </xf>
    <xf numFmtId="49" fontId="5" fillId="0" borderId="1" xfId="0" applyNumberFormat="1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left" wrapText="1"/>
    </xf>
    <xf numFmtId="2" fontId="5" fillId="0" borderId="1" xfId="0" applyNumberFormat="1" applyFont="1" applyFill="1" applyBorder="1" applyAlignment="1" applyProtection="1">
      <alignment horizontal="center" wrapText="1"/>
    </xf>
    <xf numFmtId="166" fontId="5" fillId="0" borderId="1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wrapText="1"/>
    </xf>
    <xf numFmtId="49" fontId="6" fillId="0" borderId="2" xfId="0" applyNumberFormat="1" applyFont="1" applyFill="1" applyBorder="1" applyAlignment="1" applyProtection="1">
      <alignment horizontal="left" wrapText="1"/>
    </xf>
    <xf numFmtId="49" fontId="5" fillId="0" borderId="2" xfId="0" applyNumberFormat="1" applyFont="1" applyFill="1" applyBorder="1" applyAlignment="1" applyProtection="1">
      <alignment horizontal="center" wrapText="1"/>
    </xf>
    <xf numFmtId="2" fontId="5" fillId="0" borderId="2" xfId="0" applyNumberFormat="1" applyFont="1" applyFill="1" applyBorder="1" applyAlignment="1" applyProtection="1">
      <alignment horizontal="center" wrapText="1"/>
    </xf>
    <xf numFmtId="169" fontId="1" fillId="0" borderId="0" xfId="0" applyNumberFormat="1" applyFont="1" applyAlignment="1" applyProtection="1">
      <alignment horizontal="center"/>
    </xf>
    <xf numFmtId="170" fontId="7" fillId="0" borderId="0" xfId="0" applyNumberFormat="1" applyFont="1" applyAlignment="1" applyProtection="1">
      <alignment horizontal="center"/>
    </xf>
    <xf numFmtId="49" fontId="7" fillId="0" borderId="0" xfId="0" applyNumberFormat="1" applyFont="1" applyAlignment="1" applyProtection="1"/>
    <xf numFmtId="49" fontId="7" fillId="0" borderId="0" xfId="0" applyNumberFormat="1" applyFont="1" applyBorder="1" applyAlignment="1" applyProtection="1">
      <alignment horizontal="left" wrapText="1"/>
    </xf>
    <xf numFmtId="49" fontId="7" fillId="0" borderId="0" xfId="0" applyNumberFormat="1" applyFont="1" applyAlignment="1" applyProtection="1">
      <alignment horizontal="center"/>
    </xf>
    <xf numFmtId="2" fontId="7" fillId="0" borderId="0" xfId="0" applyNumberFormat="1" applyFont="1" applyFill="1" applyBorder="1" applyAlignment="1" applyProtection="1">
      <alignment horizontal="center"/>
    </xf>
    <xf numFmtId="166" fontId="8" fillId="0" borderId="0" xfId="0" applyNumberFormat="1" applyFont="1" applyAlignment="1" applyProtection="1">
      <alignment horizontal="center"/>
    </xf>
    <xf numFmtId="169" fontId="8" fillId="0" borderId="0" xfId="0" applyNumberFormat="1" applyFont="1" applyAlignment="1" applyProtection="1">
      <alignment horizontal="center"/>
    </xf>
    <xf numFmtId="170" fontId="8" fillId="0" borderId="0" xfId="0" applyNumberFormat="1" applyFont="1" applyFill="1" applyBorder="1" applyAlignment="1" applyProtection="1">
      <alignment horizontal="center" vertical="center"/>
    </xf>
    <xf numFmtId="164" fontId="8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2" fontId="8" fillId="0" borderId="3" xfId="0" applyNumberFormat="1" applyFont="1" applyFill="1" applyBorder="1" applyAlignment="1" applyProtection="1">
      <alignment horizontal="center" vertical="center"/>
    </xf>
    <xf numFmtId="166" fontId="8" fillId="0" borderId="3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</xf>
    <xf numFmtId="170" fontId="8" fillId="0" borderId="3" xfId="0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left" vertical="center" wrapText="1"/>
    </xf>
    <xf numFmtId="2" fontId="9" fillId="0" borderId="4" xfId="0" applyNumberFormat="1" applyFont="1" applyFill="1" applyBorder="1" applyAlignment="1" applyProtection="1">
      <alignment horizontal="center" vertical="center"/>
    </xf>
    <xf numFmtId="2" fontId="9" fillId="0" borderId="4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Protection="1"/>
    <xf numFmtId="49" fontId="16" fillId="0" borderId="4" xfId="0" applyNumberFormat="1" applyFont="1" applyFill="1" applyBorder="1" applyAlignment="1" applyProtection="1">
      <alignment horizontal="left" vertical="center" wrapText="1"/>
    </xf>
    <xf numFmtId="166" fontId="10" fillId="0" borderId="4" xfId="0" applyNumberFormat="1" applyFont="1" applyFill="1" applyBorder="1" applyAlignment="1" applyProtection="1">
      <alignment horizontal="center" vertical="center"/>
    </xf>
    <xf numFmtId="164" fontId="9" fillId="0" borderId="5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2" fontId="9" fillId="0" borderId="5" xfId="0" applyNumberFormat="1" applyFont="1" applyFill="1" applyBorder="1" applyAlignment="1" applyProtection="1">
      <alignment horizontal="center" vertical="center"/>
    </xf>
    <xf numFmtId="166" fontId="8" fillId="0" borderId="5" xfId="0" applyNumberFormat="1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166" fontId="17" fillId="0" borderId="5" xfId="0" applyNumberFormat="1" applyFont="1" applyFill="1" applyBorder="1" applyAlignment="1" applyProtection="1">
      <alignment horizontal="center" vertical="center" wrapText="1"/>
    </xf>
    <xf numFmtId="2" fontId="10" fillId="0" borderId="4" xfId="0" applyNumberFormat="1" applyFont="1" applyFill="1" applyBorder="1" applyAlignment="1" applyProtection="1">
      <alignment horizontal="center" vertical="center"/>
    </xf>
    <xf numFmtId="2" fontId="10" fillId="0" borderId="5" xfId="0" applyNumberFormat="1" applyFont="1" applyFill="1" applyBorder="1" applyAlignment="1" applyProtection="1">
      <alignment horizontal="center" vertical="center"/>
    </xf>
    <xf numFmtId="2" fontId="0" fillId="0" borderId="0" xfId="0" applyNumberFormat="1" applyProtection="1"/>
    <xf numFmtId="0" fontId="11" fillId="0" borderId="0" xfId="0" applyFont="1" applyAlignment="1" applyProtection="1">
      <alignment wrapText="1"/>
    </xf>
    <xf numFmtId="0" fontId="0" fillId="0" borderId="0" xfId="0" applyAlignment="1" applyProtection="1">
      <alignment horizontal="center"/>
    </xf>
    <xf numFmtId="2" fontId="0" fillId="0" borderId="0" xfId="0" applyNumberFormat="1" applyAlignment="1" applyProtection="1">
      <alignment horizontal="center"/>
    </xf>
    <xf numFmtId="166" fontId="12" fillId="0" borderId="0" xfId="0" applyNumberFormat="1" applyFont="1" applyAlignment="1" applyProtection="1">
      <alignment horizontal="center" vertical="center"/>
    </xf>
    <xf numFmtId="2" fontId="12" fillId="0" borderId="0" xfId="0" applyNumberFormat="1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71" fontId="12" fillId="0" borderId="0" xfId="0" applyNumberFormat="1" applyFont="1" applyBorder="1" applyAlignment="1" applyProtection="1">
      <alignment horizontal="right" vertical="center"/>
    </xf>
    <xf numFmtId="172" fontId="12" fillId="0" borderId="0" xfId="0" applyNumberFormat="1" applyFont="1" applyBorder="1" applyAlignment="1" applyProtection="1">
      <alignment horizontal="center" vertical="center"/>
    </xf>
    <xf numFmtId="166" fontId="0" fillId="0" borderId="0" xfId="0" applyNumberFormat="1" applyProtection="1"/>
    <xf numFmtId="166" fontId="0" fillId="0" borderId="0" xfId="0" applyNumberFormat="1" applyAlignment="1" applyProtection="1">
      <alignment horizontal="center"/>
    </xf>
    <xf numFmtId="166" fontId="10" fillId="2" borderId="4" xfId="0" applyNumberFormat="1" applyFont="1" applyFill="1" applyBorder="1" applyAlignment="1" applyProtection="1">
      <alignment horizontal="center" vertical="center"/>
      <protection locked="0"/>
    </xf>
    <xf numFmtId="166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6" xfId="0" applyNumberFormat="1" applyFont="1" applyFill="1" applyBorder="1" applyAlignment="1" applyProtection="1">
      <alignment vertical="top" wrapText="1"/>
    </xf>
    <xf numFmtId="49" fontId="9" fillId="0" borderId="7" xfId="0" applyNumberFormat="1" applyFont="1" applyFill="1" applyBorder="1" applyAlignment="1" applyProtection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_specifikace mat.-kanal.přípojky A-H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526676</xdr:colOff>
      <xdr:row>1</xdr:row>
      <xdr:rowOff>231962</xdr:rowOff>
    </xdr:from>
    <xdr:to>
      <xdr:col>7</xdr:col>
      <xdr:colOff>1099932</xdr:colOff>
      <xdr:row>3</xdr:row>
      <xdr:rowOff>147918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627405E9-4E39-498F-AB52-D401C48F4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9276" y="470087"/>
          <a:ext cx="2916406" cy="525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view="pageBreakPreview" zoomScaleNormal="85" zoomScaleSheetLayoutView="100" workbookViewId="0">
      <pane ySplit="8" topLeftCell="A9" activePane="bottomLeft" state="frozen"/>
      <selection pane="bottomLeft" activeCell="L8" sqref="L8"/>
    </sheetView>
  </sheetViews>
  <sheetFormatPr defaultRowHeight="15" x14ac:dyDescent="0.25"/>
  <cols>
    <col min="1" max="1" width="5.7109375" style="8" customWidth="1"/>
    <col min="2" max="2" width="13" style="8" customWidth="1"/>
    <col min="3" max="3" width="57.85546875" style="67" customWidth="1"/>
    <col min="4" max="4" width="6.85546875" style="68" customWidth="1"/>
    <col min="5" max="5" width="9.7109375" style="69" customWidth="1"/>
    <col min="6" max="6" width="12.7109375" style="76" customWidth="1"/>
    <col min="7" max="7" width="12.7109375" style="68" customWidth="1"/>
    <col min="8" max="8" width="17.140625" style="68" customWidth="1"/>
    <col min="9" max="16384" width="9.140625" style="8"/>
  </cols>
  <sheetData>
    <row r="1" spans="1:10" ht="18.75" x14ac:dyDescent="0.25">
      <c r="A1" s="1"/>
      <c r="B1" s="2" t="s">
        <v>30</v>
      </c>
      <c r="C1" s="3"/>
      <c r="D1" s="4"/>
      <c r="E1" s="5"/>
      <c r="F1" s="6"/>
      <c r="G1" s="6"/>
      <c r="H1" s="7"/>
    </row>
    <row r="2" spans="1:10" ht="32.25" customHeight="1" x14ac:dyDescent="0.25">
      <c r="A2" s="1"/>
      <c r="B2" s="9" t="s">
        <v>23</v>
      </c>
      <c r="C2" s="10" t="s">
        <v>45</v>
      </c>
      <c r="D2" s="4"/>
      <c r="E2" s="5"/>
      <c r="F2" s="6"/>
      <c r="G2" s="6"/>
      <c r="H2" s="7"/>
    </row>
    <row r="3" spans="1:10" ht="15.75" x14ac:dyDescent="0.25">
      <c r="A3" s="1"/>
      <c r="B3" s="9" t="s">
        <v>24</v>
      </c>
      <c r="C3" s="3" t="s">
        <v>29</v>
      </c>
      <c r="D3" s="4"/>
      <c r="E3" s="5"/>
      <c r="F3" s="6"/>
      <c r="G3" s="6"/>
      <c r="H3" s="7"/>
    </row>
    <row r="4" spans="1:10" ht="15.75" x14ac:dyDescent="0.25">
      <c r="A4" s="1"/>
      <c r="B4" s="9" t="s">
        <v>25</v>
      </c>
      <c r="C4" s="11">
        <v>44134</v>
      </c>
      <c r="D4" s="4"/>
      <c r="E4" s="5"/>
      <c r="F4" s="6"/>
      <c r="G4" s="6"/>
      <c r="H4" s="7"/>
    </row>
    <row r="5" spans="1:10" ht="15.75" x14ac:dyDescent="0.25">
      <c r="A5" s="1"/>
      <c r="B5" s="12"/>
      <c r="C5" s="3"/>
      <c r="D5" s="4"/>
      <c r="E5" s="5"/>
      <c r="F5" s="6"/>
      <c r="G5" s="6"/>
      <c r="H5" s="7"/>
    </row>
    <row r="6" spans="1:10" ht="157.5" customHeight="1" x14ac:dyDescent="0.25">
      <c r="A6" s="79" t="s">
        <v>74</v>
      </c>
      <c r="B6" s="80" t="s">
        <v>75</v>
      </c>
      <c r="C6" s="80"/>
      <c r="D6" s="80"/>
      <c r="E6" s="80"/>
      <c r="F6" s="80"/>
      <c r="G6" s="80"/>
      <c r="H6" s="81"/>
    </row>
    <row r="7" spans="1:10" ht="15.75" customHeight="1" x14ac:dyDescent="0.25">
      <c r="A7" s="1"/>
      <c r="B7" s="13"/>
      <c r="C7" s="14"/>
      <c r="D7" s="15"/>
      <c r="E7" s="16"/>
      <c r="F7" s="17"/>
      <c r="G7" s="18"/>
      <c r="H7" s="19"/>
    </row>
    <row r="8" spans="1:10" ht="15.75" customHeight="1" thickBot="1" x14ac:dyDescent="0.3">
      <c r="A8" s="20" t="s">
        <v>0</v>
      </c>
      <c r="B8" s="21" t="s">
        <v>1</v>
      </c>
      <c r="C8" s="22" t="s">
        <v>2</v>
      </c>
      <c r="D8" s="20" t="s">
        <v>3</v>
      </c>
      <c r="E8" s="23" t="s">
        <v>4</v>
      </c>
      <c r="F8" s="24" t="s">
        <v>5</v>
      </c>
      <c r="G8" s="20" t="s">
        <v>6</v>
      </c>
      <c r="H8" s="20" t="s">
        <v>7</v>
      </c>
    </row>
    <row r="9" spans="1:10" ht="15.75" x14ac:dyDescent="0.25">
      <c r="A9" s="25"/>
      <c r="B9" s="26"/>
      <c r="C9" s="27"/>
      <c r="D9" s="28"/>
      <c r="E9" s="29"/>
      <c r="F9" s="17"/>
      <c r="G9" s="30"/>
      <c r="H9" s="31"/>
    </row>
    <row r="10" spans="1:10" ht="15.75" x14ac:dyDescent="0.25">
      <c r="A10" s="32" t="s">
        <v>8</v>
      </c>
      <c r="B10" s="32" t="s">
        <v>9</v>
      </c>
      <c r="C10" s="33" t="s">
        <v>15</v>
      </c>
      <c r="D10" s="34"/>
      <c r="E10" s="35"/>
      <c r="F10" s="36"/>
      <c r="G10" s="37"/>
      <c r="H10" s="38"/>
    </row>
    <row r="11" spans="1:10" x14ac:dyDescent="0.25">
      <c r="A11" s="39"/>
      <c r="B11" s="40"/>
      <c r="C11" s="41" t="s">
        <v>10</v>
      </c>
      <c r="D11" s="42"/>
      <c r="E11" s="43"/>
      <c r="F11" s="44"/>
      <c r="G11" s="45"/>
      <c r="H11" s="46"/>
    </row>
    <row r="12" spans="1:10" ht="27" customHeight="1" x14ac:dyDescent="0.25">
      <c r="A12" s="47">
        <v>1</v>
      </c>
      <c r="B12" s="48"/>
      <c r="C12" s="49" t="s">
        <v>33</v>
      </c>
      <c r="D12" s="48" t="s">
        <v>11</v>
      </c>
      <c r="E12" s="50">
        <v>50</v>
      </c>
      <c r="F12" s="77"/>
      <c r="G12" s="77"/>
      <c r="H12" s="51">
        <f>F12*E12+G12*E12</f>
        <v>0</v>
      </c>
      <c r="J12" s="52"/>
    </row>
    <row r="13" spans="1:10" x14ac:dyDescent="0.25">
      <c r="A13" s="47">
        <f>A12+1</f>
        <v>2</v>
      </c>
      <c r="B13" s="48"/>
      <c r="C13" s="49" t="s">
        <v>40</v>
      </c>
      <c r="D13" s="48" t="s">
        <v>11</v>
      </c>
      <c r="E13" s="50">
        <v>4.5</v>
      </c>
      <c r="F13" s="77"/>
      <c r="G13" s="77"/>
      <c r="H13" s="51">
        <f t="shared" ref="H13:H18" si="0">F13*E13+G13*E13</f>
        <v>0</v>
      </c>
      <c r="J13" s="52"/>
    </row>
    <row r="14" spans="1:10" x14ac:dyDescent="0.25">
      <c r="A14" s="47">
        <f>A13+1</f>
        <v>3</v>
      </c>
      <c r="B14" s="48"/>
      <c r="C14" s="49" t="s">
        <v>41</v>
      </c>
      <c r="D14" s="48" t="s">
        <v>11</v>
      </c>
      <c r="E14" s="50">
        <v>6</v>
      </c>
      <c r="F14" s="77"/>
      <c r="G14" s="77"/>
      <c r="H14" s="51">
        <f t="shared" si="0"/>
        <v>0</v>
      </c>
      <c r="J14" s="52"/>
    </row>
    <row r="15" spans="1:10" x14ac:dyDescent="0.25">
      <c r="A15" s="47"/>
      <c r="B15" s="48"/>
      <c r="C15" s="53" t="s">
        <v>42</v>
      </c>
      <c r="D15" s="48"/>
      <c r="E15" s="50"/>
      <c r="F15" s="54"/>
      <c r="G15" s="54"/>
      <c r="H15" s="51"/>
      <c r="J15" s="52"/>
    </row>
    <row r="16" spans="1:10" ht="27" customHeight="1" x14ac:dyDescent="0.25">
      <c r="A16" s="47">
        <f>A14+1</f>
        <v>4</v>
      </c>
      <c r="B16" s="48"/>
      <c r="C16" s="49" t="s">
        <v>34</v>
      </c>
      <c r="D16" s="48" t="s">
        <v>18</v>
      </c>
      <c r="E16" s="50">
        <v>3.5</v>
      </c>
      <c r="F16" s="77"/>
      <c r="G16" s="77"/>
      <c r="H16" s="51">
        <f t="shared" si="0"/>
        <v>0</v>
      </c>
      <c r="J16" s="52"/>
    </row>
    <row r="17" spans="1:10" x14ac:dyDescent="0.25">
      <c r="A17" s="47"/>
      <c r="B17" s="48"/>
      <c r="C17" s="53" t="s">
        <v>43</v>
      </c>
      <c r="D17" s="48"/>
      <c r="E17" s="50"/>
      <c r="F17" s="54"/>
      <c r="G17" s="54"/>
      <c r="H17" s="51"/>
      <c r="J17" s="52"/>
    </row>
    <row r="18" spans="1:10" x14ac:dyDescent="0.25">
      <c r="A18" s="47">
        <f>A16+1</f>
        <v>5</v>
      </c>
      <c r="B18" s="48"/>
      <c r="C18" s="49" t="s">
        <v>26</v>
      </c>
      <c r="D18" s="48" t="s">
        <v>11</v>
      </c>
      <c r="E18" s="50">
        <v>100</v>
      </c>
      <c r="F18" s="77"/>
      <c r="G18" s="77"/>
      <c r="H18" s="51">
        <f t="shared" si="0"/>
        <v>0</v>
      </c>
      <c r="J18" s="52"/>
    </row>
    <row r="19" spans="1:10" x14ac:dyDescent="0.25">
      <c r="A19" s="55"/>
      <c r="B19" s="56"/>
      <c r="C19" s="57"/>
      <c r="D19" s="56"/>
      <c r="E19" s="58"/>
      <c r="F19" s="59"/>
      <c r="G19" s="59"/>
      <c r="H19" s="60">
        <f>SUM(H12:H18)</f>
        <v>0</v>
      </c>
    </row>
    <row r="20" spans="1:10" x14ac:dyDescent="0.25">
      <c r="A20" s="39"/>
      <c r="B20" s="40"/>
      <c r="C20" s="41" t="s">
        <v>12</v>
      </c>
      <c r="D20" s="42"/>
      <c r="E20" s="43"/>
      <c r="F20" s="44"/>
      <c r="G20" s="44"/>
      <c r="H20" s="43"/>
    </row>
    <row r="21" spans="1:10" x14ac:dyDescent="0.25">
      <c r="A21" s="47">
        <f>A18+1</f>
        <v>6</v>
      </c>
      <c r="B21" s="48"/>
      <c r="C21" s="49" t="s">
        <v>46</v>
      </c>
      <c r="D21" s="61" t="s">
        <v>31</v>
      </c>
      <c r="E21" s="50">
        <v>100</v>
      </c>
      <c r="F21" s="78"/>
      <c r="G21" s="77"/>
      <c r="H21" s="51">
        <f t="shared" ref="H21:H24" si="1">F21*E21+G21*E21</f>
        <v>0</v>
      </c>
    </row>
    <row r="22" spans="1:10" x14ac:dyDescent="0.25">
      <c r="A22" s="47">
        <f>A21+1</f>
        <v>7</v>
      </c>
      <c r="B22" s="48"/>
      <c r="C22" s="49" t="s">
        <v>47</v>
      </c>
      <c r="D22" s="61" t="s">
        <v>14</v>
      </c>
      <c r="E22" s="50">
        <v>8</v>
      </c>
      <c r="F22" s="78"/>
      <c r="G22" s="77"/>
      <c r="H22" s="51">
        <f t="shared" si="1"/>
        <v>0</v>
      </c>
    </row>
    <row r="23" spans="1:10" x14ac:dyDescent="0.25">
      <c r="A23" s="47">
        <f>A22+1</f>
        <v>8</v>
      </c>
      <c r="B23" s="48"/>
      <c r="C23" s="49" t="s">
        <v>48</v>
      </c>
      <c r="D23" s="61" t="s">
        <v>14</v>
      </c>
      <c r="E23" s="50">
        <v>20</v>
      </c>
      <c r="F23" s="78"/>
      <c r="G23" s="77"/>
      <c r="H23" s="51">
        <f t="shared" si="1"/>
        <v>0</v>
      </c>
    </row>
    <row r="24" spans="1:10" x14ac:dyDescent="0.25">
      <c r="A24" s="47">
        <f t="shared" ref="A24:A26" si="2">A23+1</f>
        <v>9</v>
      </c>
      <c r="B24" s="48"/>
      <c r="C24" s="49" t="s">
        <v>49</v>
      </c>
      <c r="D24" s="61" t="s">
        <v>14</v>
      </c>
      <c r="E24" s="50">
        <v>8</v>
      </c>
      <c r="F24" s="78"/>
      <c r="G24" s="77"/>
      <c r="H24" s="51">
        <f t="shared" si="1"/>
        <v>0</v>
      </c>
    </row>
    <row r="25" spans="1:10" x14ac:dyDescent="0.25">
      <c r="A25" s="47">
        <f>A24+1</f>
        <v>10</v>
      </c>
      <c r="B25" s="48"/>
      <c r="C25" s="49" t="s">
        <v>35</v>
      </c>
      <c r="D25" s="61" t="s">
        <v>14</v>
      </c>
      <c r="E25" s="50">
        <v>4</v>
      </c>
      <c r="F25" s="78"/>
      <c r="G25" s="77"/>
      <c r="H25" s="51">
        <f t="shared" ref="H25:H26" si="3">F25*E25+G25*E25</f>
        <v>0</v>
      </c>
    </row>
    <row r="26" spans="1:10" x14ac:dyDescent="0.25">
      <c r="A26" s="47">
        <f t="shared" si="2"/>
        <v>11</v>
      </c>
      <c r="B26" s="48"/>
      <c r="C26" s="49" t="s">
        <v>50</v>
      </c>
      <c r="D26" s="61" t="s">
        <v>14</v>
      </c>
      <c r="E26" s="50">
        <v>4</v>
      </c>
      <c r="F26" s="78"/>
      <c r="G26" s="77"/>
      <c r="H26" s="51">
        <f t="shared" si="3"/>
        <v>0</v>
      </c>
    </row>
    <row r="27" spans="1:10" x14ac:dyDescent="0.25">
      <c r="A27" s="55"/>
      <c r="B27" s="56"/>
      <c r="C27" s="57"/>
      <c r="D27" s="62"/>
      <c r="E27" s="58"/>
      <c r="F27" s="63"/>
      <c r="G27" s="63"/>
      <c r="H27" s="60">
        <f>SUM(H21:H26)</f>
        <v>0</v>
      </c>
    </row>
    <row r="28" spans="1:10" x14ac:dyDescent="0.25">
      <c r="A28" s="39"/>
      <c r="B28" s="40"/>
      <c r="C28" s="41" t="s">
        <v>36</v>
      </c>
      <c r="D28" s="42"/>
      <c r="E28" s="43"/>
      <c r="F28" s="44"/>
      <c r="G28" s="44"/>
      <c r="H28" s="43"/>
    </row>
    <row r="29" spans="1:10" ht="24" x14ac:dyDescent="0.25">
      <c r="A29" s="47">
        <f>A26+1</f>
        <v>12</v>
      </c>
      <c r="B29" s="48"/>
      <c r="C29" s="49" t="s">
        <v>68</v>
      </c>
      <c r="D29" s="48" t="s">
        <v>14</v>
      </c>
      <c r="E29" s="64">
        <v>4</v>
      </c>
      <c r="F29" s="77"/>
      <c r="G29" s="77"/>
      <c r="H29" s="51">
        <f t="shared" ref="H29:H33" si="4">F29*E29+G29*E29</f>
        <v>0</v>
      </c>
    </row>
    <row r="30" spans="1:10" ht="24" x14ac:dyDescent="0.25">
      <c r="A30" s="47">
        <f>A29+1</f>
        <v>13</v>
      </c>
      <c r="B30" s="48"/>
      <c r="C30" s="49" t="s">
        <v>69</v>
      </c>
      <c r="D30" s="48" t="s">
        <v>14</v>
      </c>
      <c r="E30" s="64">
        <v>1</v>
      </c>
      <c r="F30" s="77"/>
      <c r="G30" s="77"/>
      <c r="H30" s="51">
        <f t="shared" si="4"/>
        <v>0</v>
      </c>
    </row>
    <row r="31" spans="1:10" x14ac:dyDescent="0.25">
      <c r="A31" s="47">
        <f t="shared" ref="A31:A33" si="5">A30+1</f>
        <v>14</v>
      </c>
      <c r="B31" s="48"/>
      <c r="C31" s="49" t="s">
        <v>70</v>
      </c>
      <c r="D31" s="48" t="s">
        <v>14</v>
      </c>
      <c r="E31" s="64">
        <v>4</v>
      </c>
      <c r="F31" s="77"/>
      <c r="G31" s="77"/>
      <c r="H31" s="51">
        <f t="shared" si="4"/>
        <v>0</v>
      </c>
    </row>
    <row r="32" spans="1:10" x14ac:dyDescent="0.25">
      <c r="A32" s="47">
        <f>A31+1</f>
        <v>15</v>
      </c>
      <c r="B32" s="48"/>
      <c r="C32" s="49" t="s">
        <v>71</v>
      </c>
      <c r="D32" s="48" t="s">
        <v>14</v>
      </c>
      <c r="E32" s="64">
        <v>1</v>
      </c>
      <c r="F32" s="77"/>
      <c r="G32" s="77"/>
      <c r="H32" s="51">
        <f t="shared" si="4"/>
        <v>0</v>
      </c>
    </row>
    <row r="33" spans="1:8" ht="25.5" customHeight="1" x14ac:dyDescent="0.25">
      <c r="A33" s="47">
        <f t="shared" si="5"/>
        <v>16</v>
      </c>
      <c r="B33" s="48"/>
      <c r="C33" s="49" t="s">
        <v>44</v>
      </c>
      <c r="D33" s="48" t="s">
        <v>13</v>
      </c>
      <c r="E33" s="64">
        <v>1</v>
      </c>
      <c r="F33" s="77"/>
      <c r="G33" s="77"/>
      <c r="H33" s="51">
        <f t="shared" si="4"/>
        <v>0</v>
      </c>
    </row>
    <row r="34" spans="1:8" x14ac:dyDescent="0.25">
      <c r="A34" s="55"/>
      <c r="B34" s="56"/>
      <c r="C34" s="57"/>
      <c r="D34" s="56"/>
      <c r="E34" s="65"/>
      <c r="F34" s="63"/>
      <c r="G34" s="63"/>
      <c r="H34" s="60">
        <f>SUM(H29:H33)</f>
        <v>0</v>
      </c>
    </row>
    <row r="35" spans="1:8" x14ac:dyDescent="0.25">
      <c r="A35" s="39"/>
      <c r="B35" s="40"/>
      <c r="C35" s="41" t="s">
        <v>16</v>
      </c>
      <c r="D35" s="42"/>
      <c r="E35" s="43"/>
      <c r="F35" s="44"/>
      <c r="G35" s="44"/>
      <c r="H35" s="43"/>
    </row>
    <row r="36" spans="1:8" x14ac:dyDescent="0.25">
      <c r="A36" s="47">
        <f>A33+1</f>
        <v>17</v>
      </c>
      <c r="B36" s="48"/>
      <c r="C36" s="49" t="s">
        <v>72</v>
      </c>
      <c r="D36" s="48" t="s">
        <v>14</v>
      </c>
      <c r="E36" s="50">
        <v>8</v>
      </c>
      <c r="F36" s="78"/>
      <c r="G36" s="77"/>
      <c r="H36" s="51">
        <f t="shared" ref="H36:H43" si="6">F36*E36+G36*E36</f>
        <v>0</v>
      </c>
    </row>
    <row r="37" spans="1:8" x14ac:dyDescent="0.25">
      <c r="A37" s="47">
        <f t="shared" ref="A37:A43" si="7">A36+1</f>
        <v>18</v>
      </c>
      <c r="B37" s="48"/>
      <c r="C37" s="49" t="s">
        <v>51</v>
      </c>
      <c r="D37" s="48" t="s">
        <v>14</v>
      </c>
      <c r="E37" s="50">
        <v>15</v>
      </c>
      <c r="F37" s="78"/>
      <c r="G37" s="77"/>
      <c r="H37" s="51">
        <f t="shared" si="6"/>
        <v>0</v>
      </c>
    </row>
    <row r="38" spans="1:8" x14ac:dyDescent="0.25">
      <c r="A38" s="47">
        <f t="shared" si="7"/>
        <v>19</v>
      </c>
      <c r="B38" s="48"/>
      <c r="C38" s="49" t="s">
        <v>52</v>
      </c>
      <c r="D38" s="48" t="s">
        <v>14</v>
      </c>
      <c r="E38" s="50">
        <v>7</v>
      </c>
      <c r="F38" s="78"/>
      <c r="G38" s="77"/>
      <c r="H38" s="51">
        <f t="shared" si="6"/>
        <v>0</v>
      </c>
    </row>
    <row r="39" spans="1:8" x14ac:dyDescent="0.25">
      <c r="A39" s="47">
        <f t="shared" si="7"/>
        <v>20</v>
      </c>
      <c r="B39" s="48"/>
      <c r="C39" s="49" t="s">
        <v>53</v>
      </c>
      <c r="D39" s="48" t="s">
        <v>14</v>
      </c>
      <c r="E39" s="50">
        <v>7</v>
      </c>
      <c r="F39" s="78"/>
      <c r="G39" s="77"/>
      <c r="H39" s="51">
        <f t="shared" si="6"/>
        <v>0</v>
      </c>
    </row>
    <row r="40" spans="1:8" x14ac:dyDescent="0.25">
      <c r="A40" s="47">
        <f t="shared" si="7"/>
        <v>21</v>
      </c>
      <c r="B40" s="48"/>
      <c r="C40" s="49" t="s">
        <v>54</v>
      </c>
      <c r="D40" s="48" t="s">
        <v>14</v>
      </c>
      <c r="E40" s="50">
        <v>4</v>
      </c>
      <c r="F40" s="78"/>
      <c r="G40" s="77"/>
      <c r="H40" s="51">
        <f t="shared" si="6"/>
        <v>0</v>
      </c>
    </row>
    <row r="41" spans="1:8" x14ac:dyDescent="0.25">
      <c r="A41" s="47">
        <f t="shared" si="7"/>
        <v>22</v>
      </c>
      <c r="B41" s="48"/>
      <c r="C41" s="49" t="s">
        <v>55</v>
      </c>
      <c r="D41" s="48" t="s">
        <v>14</v>
      </c>
      <c r="E41" s="50">
        <v>16</v>
      </c>
      <c r="F41" s="78"/>
      <c r="G41" s="77"/>
      <c r="H41" s="51">
        <f t="shared" si="6"/>
        <v>0</v>
      </c>
    </row>
    <row r="42" spans="1:8" x14ac:dyDescent="0.25">
      <c r="A42" s="47">
        <f t="shared" si="7"/>
        <v>23</v>
      </c>
      <c r="B42" s="48"/>
      <c r="C42" s="49" t="s">
        <v>56</v>
      </c>
      <c r="D42" s="48" t="s">
        <v>14</v>
      </c>
      <c r="E42" s="50">
        <v>2</v>
      </c>
      <c r="F42" s="78"/>
      <c r="G42" s="77"/>
      <c r="H42" s="51">
        <f t="shared" si="6"/>
        <v>0</v>
      </c>
    </row>
    <row r="43" spans="1:8" x14ac:dyDescent="0.25">
      <c r="A43" s="47">
        <f t="shared" si="7"/>
        <v>24</v>
      </c>
      <c r="B43" s="48"/>
      <c r="C43" s="49" t="s">
        <v>57</v>
      </c>
      <c r="D43" s="48" t="s">
        <v>14</v>
      </c>
      <c r="E43" s="50">
        <v>2</v>
      </c>
      <c r="F43" s="78"/>
      <c r="G43" s="77"/>
      <c r="H43" s="51">
        <f t="shared" si="6"/>
        <v>0</v>
      </c>
    </row>
    <row r="44" spans="1:8" x14ac:dyDescent="0.25">
      <c r="A44" s="55"/>
      <c r="B44" s="56"/>
      <c r="C44" s="57"/>
      <c r="D44" s="56"/>
      <c r="E44" s="58"/>
      <c r="F44" s="63"/>
      <c r="G44" s="63"/>
      <c r="H44" s="60">
        <f>SUM(H36:H43)</f>
        <v>0</v>
      </c>
    </row>
    <row r="45" spans="1:8" x14ac:dyDescent="0.25">
      <c r="A45" s="39"/>
      <c r="B45" s="40"/>
      <c r="C45" s="41" t="s">
        <v>19</v>
      </c>
      <c r="D45" s="42"/>
      <c r="E45" s="43"/>
      <c r="F45" s="44"/>
      <c r="G45" s="44"/>
      <c r="H45" s="43"/>
    </row>
    <row r="46" spans="1:8" ht="26.25" customHeight="1" x14ac:dyDescent="0.25">
      <c r="A46" s="47">
        <f>A43+1</f>
        <v>25</v>
      </c>
      <c r="B46" s="48"/>
      <c r="C46" s="49" t="s">
        <v>58</v>
      </c>
      <c r="D46" s="48" t="s">
        <v>14</v>
      </c>
      <c r="E46" s="50">
        <v>3</v>
      </c>
      <c r="F46" s="78"/>
      <c r="G46" s="77"/>
      <c r="H46" s="51">
        <f t="shared" ref="H46:H51" si="8">F46*E46+G46*E46</f>
        <v>0</v>
      </c>
    </row>
    <row r="47" spans="1:8" x14ac:dyDescent="0.25">
      <c r="A47" s="47">
        <f t="shared" ref="A47:A54" si="9">A46+1</f>
        <v>26</v>
      </c>
      <c r="B47" s="48"/>
      <c r="C47" s="49" t="s">
        <v>59</v>
      </c>
      <c r="D47" s="48" t="s">
        <v>13</v>
      </c>
      <c r="E47" s="50">
        <v>4</v>
      </c>
      <c r="F47" s="78"/>
      <c r="G47" s="77"/>
      <c r="H47" s="51">
        <f t="shared" si="8"/>
        <v>0</v>
      </c>
    </row>
    <row r="48" spans="1:8" x14ac:dyDescent="0.25">
      <c r="A48" s="47">
        <f t="shared" si="9"/>
        <v>27</v>
      </c>
      <c r="B48" s="48"/>
      <c r="C48" s="49" t="s">
        <v>60</v>
      </c>
      <c r="D48" s="48" t="s">
        <v>14</v>
      </c>
      <c r="E48" s="50">
        <v>150</v>
      </c>
      <c r="F48" s="78"/>
      <c r="G48" s="77"/>
      <c r="H48" s="51">
        <f t="shared" si="8"/>
        <v>0</v>
      </c>
    </row>
    <row r="49" spans="1:8" x14ac:dyDescent="0.25">
      <c r="A49" s="47">
        <f t="shared" si="9"/>
        <v>28</v>
      </c>
      <c r="B49" s="48"/>
      <c r="C49" s="49" t="s">
        <v>61</v>
      </c>
      <c r="D49" s="48" t="s">
        <v>14</v>
      </c>
      <c r="E49" s="50">
        <v>1</v>
      </c>
      <c r="F49" s="78"/>
      <c r="G49" s="77"/>
      <c r="H49" s="51">
        <f t="shared" si="8"/>
        <v>0</v>
      </c>
    </row>
    <row r="50" spans="1:8" x14ac:dyDescent="0.25">
      <c r="A50" s="47">
        <f t="shared" si="9"/>
        <v>29</v>
      </c>
      <c r="B50" s="48"/>
      <c r="C50" s="49" t="s">
        <v>62</v>
      </c>
      <c r="D50" s="48" t="s">
        <v>14</v>
      </c>
      <c r="E50" s="50">
        <v>32</v>
      </c>
      <c r="F50" s="78"/>
      <c r="G50" s="77"/>
      <c r="H50" s="51">
        <f t="shared" ref="H50" si="10">F50*E50+G50*E50</f>
        <v>0</v>
      </c>
    </row>
    <row r="51" spans="1:8" x14ac:dyDescent="0.25">
      <c r="A51" s="47">
        <f t="shared" si="9"/>
        <v>30</v>
      </c>
      <c r="B51" s="48"/>
      <c r="C51" s="49" t="s">
        <v>63</v>
      </c>
      <c r="D51" s="48" t="s">
        <v>14</v>
      </c>
      <c r="E51" s="50">
        <v>3</v>
      </c>
      <c r="F51" s="78"/>
      <c r="G51" s="77"/>
      <c r="H51" s="51">
        <f t="shared" si="8"/>
        <v>0</v>
      </c>
    </row>
    <row r="52" spans="1:8" x14ac:dyDescent="0.25">
      <c r="A52" s="47">
        <f t="shared" si="9"/>
        <v>31</v>
      </c>
      <c r="B52" s="48"/>
      <c r="C52" s="49" t="s">
        <v>64</v>
      </c>
      <c r="D52" s="48" t="s">
        <v>14</v>
      </c>
      <c r="E52" s="50">
        <v>15</v>
      </c>
      <c r="F52" s="78"/>
      <c r="G52" s="77"/>
      <c r="H52" s="51">
        <f t="shared" ref="H52:H53" si="11">F52*E52+G52*E52</f>
        <v>0</v>
      </c>
    </row>
    <row r="53" spans="1:8" ht="26.25" customHeight="1" x14ac:dyDescent="0.25">
      <c r="A53" s="47">
        <f t="shared" si="9"/>
        <v>32</v>
      </c>
      <c r="B53" s="48"/>
      <c r="C53" s="49" t="s">
        <v>73</v>
      </c>
      <c r="D53" s="48" t="s">
        <v>14</v>
      </c>
      <c r="E53" s="50">
        <v>1</v>
      </c>
      <c r="F53" s="78"/>
      <c r="G53" s="77"/>
      <c r="H53" s="51">
        <f t="shared" si="11"/>
        <v>0</v>
      </c>
    </row>
    <row r="54" spans="1:8" x14ac:dyDescent="0.25">
      <c r="A54" s="47">
        <f t="shared" si="9"/>
        <v>33</v>
      </c>
      <c r="B54" s="48"/>
      <c r="C54" s="49" t="s">
        <v>65</v>
      </c>
      <c r="D54" s="48" t="s">
        <v>39</v>
      </c>
      <c r="E54" s="50">
        <v>10</v>
      </c>
      <c r="F54" s="78"/>
      <c r="G54" s="77"/>
      <c r="H54" s="51">
        <f t="shared" ref="H54" si="12">F54*E54+G54*E54</f>
        <v>0</v>
      </c>
    </row>
    <row r="55" spans="1:8" x14ac:dyDescent="0.25">
      <c r="A55" s="55"/>
      <c r="B55" s="56"/>
      <c r="C55" s="57"/>
      <c r="D55" s="56"/>
      <c r="E55" s="58"/>
      <c r="F55" s="63"/>
      <c r="G55" s="63"/>
      <c r="H55" s="60">
        <f>SUM(H46:H54)</f>
        <v>0</v>
      </c>
    </row>
    <row r="56" spans="1:8" x14ac:dyDescent="0.25">
      <c r="A56" s="39"/>
      <c r="B56" s="40"/>
      <c r="C56" s="41" t="s">
        <v>27</v>
      </c>
      <c r="D56" s="42"/>
      <c r="E56" s="43"/>
      <c r="F56" s="44"/>
      <c r="G56" s="44"/>
      <c r="H56" s="66"/>
    </row>
    <row r="57" spans="1:8" x14ac:dyDescent="0.25">
      <c r="A57" s="47">
        <f>A54+1</f>
        <v>34</v>
      </c>
      <c r="B57" s="48"/>
      <c r="C57" s="49" t="s">
        <v>66</v>
      </c>
      <c r="D57" s="48" t="s">
        <v>14</v>
      </c>
      <c r="E57" s="50">
        <v>4</v>
      </c>
      <c r="F57" s="78"/>
      <c r="G57" s="77"/>
      <c r="H57" s="51">
        <f>F57*E57+G57*E57</f>
        <v>0</v>
      </c>
    </row>
    <row r="58" spans="1:8" x14ac:dyDescent="0.25">
      <c r="A58" s="47">
        <f>A57+1</f>
        <v>35</v>
      </c>
      <c r="B58" s="48"/>
      <c r="C58" s="49" t="s">
        <v>67</v>
      </c>
      <c r="D58" s="48" t="s">
        <v>14</v>
      </c>
      <c r="E58" s="50">
        <v>4</v>
      </c>
      <c r="F58" s="78"/>
      <c r="G58" s="77"/>
      <c r="H58" s="51">
        <f>F58*E58+G58*E58</f>
        <v>0</v>
      </c>
    </row>
    <row r="59" spans="1:8" x14ac:dyDescent="0.25">
      <c r="A59" s="55"/>
      <c r="B59" s="56"/>
      <c r="C59" s="57"/>
      <c r="D59" s="56"/>
      <c r="E59" s="58"/>
      <c r="F59" s="63"/>
      <c r="G59" s="63"/>
      <c r="H59" s="60">
        <f>SUM(H57:H58)</f>
        <v>0</v>
      </c>
    </row>
    <row r="60" spans="1:8" x14ac:dyDescent="0.25">
      <c r="A60" s="39"/>
      <c r="B60" s="40"/>
      <c r="C60" s="41" t="s">
        <v>28</v>
      </c>
      <c r="D60" s="42"/>
      <c r="E60" s="43"/>
      <c r="F60" s="44"/>
      <c r="G60" s="44"/>
      <c r="H60" s="43"/>
    </row>
    <row r="61" spans="1:8" x14ac:dyDescent="0.25">
      <c r="A61" s="47">
        <f>A58+1</f>
        <v>36</v>
      </c>
      <c r="B61" s="48"/>
      <c r="C61" s="49" t="s">
        <v>22</v>
      </c>
      <c r="D61" s="48" t="s">
        <v>13</v>
      </c>
      <c r="E61" s="50">
        <v>1</v>
      </c>
      <c r="F61" s="77"/>
      <c r="G61" s="77"/>
      <c r="H61" s="51">
        <f t="shared" ref="H61:H65" si="13">F61*E61+G61*E61</f>
        <v>0</v>
      </c>
    </row>
    <row r="62" spans="1:8" x14ac:dyDescent="0.25">
      <c r="A62" s="47">
        <f>A61+1</f>
        <v>37</v>
      </c>
      <c r="B62" s="48"/>
      <c r="C62" s="49" t="s">
        <v>32</v>
      </c>
      <c r="D62" s="48" t="s">
        <v>13</v>
      </c>
      <c r="E62" s="50">
        <v>1</v>
      </c>
      <c r="F62" s="77"/>
      <c r="G62" s="77"/>
      <c r="H62" s="51">
        <f t="shared" si="13"/>
        <v>0</v>
      </c>
    </row>
    <row r="63" spans="1:8" ht="27.75" customHeight="1" x14ac:dyDescent="0.25">
      <c r="A63" s="47">
        <f t="shared" ref="A63:A65" si="14">A62+1</f>
        <v>38</v>
      </c>
      <c r="B63" s="48"/>
      <c r="C63" s="49" t="s">
        <v>37</v>
      </c>
      <c r="D63" s="48" t="s">
        <v>38</v>
      </c>
      <c r="E63" s="50">
        <v>1</v>
      </c>
      <c r="F63" s="77"/>
      <c r="G63" s="77"/>
      <c r="H63" s="51">
        <f t="shared" si="13"/>
        <v>0</v>
      </c>
    </row>
    <row r="64" spans="1:8" x14ac:dyDescent="0.25">
      <c r="A64" s="47">
        <f t="shared" si="14"/>
        <v>39</v>
      </c>
      <c r="B64" s="48"/>
      <c r="C64" s="49" t="s">
        <v>20</v>
      </c>
      <c r="D64" s="48" t="s">
        <v>13</v>
      </c>
      <c r="E64" s="50">
        <v>1</v>
      </c>
      <c r="F64" s="77"/>
      <c r="G64" s="77"/>
      <c r="H64" s="51">
        <f t="shared" si="13"/>
        <v>0</v>
      </c>
    </row>
    <row r="65" spans="1:11" x14ac:dyDescent="0.25">
      <c r="A65" s="47">
        <f t="shared" si="14"/>
        <v>40</v>
      </c>
      <c r="B65" s="48"/>
      <c r="C65" s="49" t="s">
        <v>21</v>
      </c>
      <c r="D65" s="61" t="s">
        <v>13</v>
      </c>
      <c r="E65" s="50">
        <v>1</v>
      </c>
      <c r="F65" s="77"/>
      <c r="G65" s="77"/>
      <c r="H65" s="51">
        <f t="shared" si="13"/>
        <v>0</v>
      </c>
    </row>
    <row r="66" spans="1:11" x14ac:dyDescent="0.25">
      <c r="F66" s="70"/>
      <c r="G66" s="70"/>
      <c r="H66" s="71">
        <f>SUM(H61:H65)</f>
        <v>0</v>
      </c>
    </row>
    <row r="67" spans="1:11" x14ac:dyDescent="0.25">
      <c r="F67" s="70"/>
      <c r="G67" s="70"/>
      <c r="H67" s="70"/>
    </row>
    <row r="68" spans="1:11" x14ac:dyDescent="0.25">
      <c r="C68" s="72" t="s">
        <v>17</v>
      </c>
      <c r="F68" s="73"/>
      <c r="G68" s="73"/>
      <c r="H68" s="74">
        <f>H66+H59+H55+H44+H34+H27+H19</f>
        <v>0</v>
      </c>
      <c r="J68" s="75"/>
      <c r="K68" s="73"/>
    </row>
  </sheetData>
  <sheetProtection algorithmName="SHA-512" hashValue="U3IJr8EXf3902dOgQxLn80Zu18gy3rpmQ8KPjH6HjaXQcjdFBOaqt3KPKSWDNU3qs3wI97LtKKfXeRg+nST0gw==" saltValue="BEtaFjLdxPKM++/MLsSy+w==" spinCount="100000" sheet="1" objects="1" scenarios="1"/>
  <mergeCells count="1">
    <mergeCell ref="B6:H6"/>
  </mergeCells>
  <phoneticPr fontId="19" type="noConversion"/>
  <printOptions horizontalCentered="1"/>
  <pageMargins left="0.23622047244094491" right="0.23622047244094491" top="0.74803149606299213" bottom="0.74803149606299213" header="0.31496062992125984" footer="0.31496062992125984"/>
  <pageSetup scale="98" orientation="landscape" horizontalDpi="4294967293" r:id="rId1"/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AZS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Vlček</dc:creator>
  <cp:lastModifiedBy>SKRADA61</cp:lastModifiedBy>
  <cp:lastPrinted>2020-12-15T12:08:36Z</cp:lastPrinted>
  <dcterms:created xsi:type="dcterms:W3CDTF">2017-02-20T16:01:48Z</dcterms:created>
  <dcterms:modified xsi:type="dcterms:W3CDTF">2021-05-12T15:47:43Z</dcterms:modified>
</cp:coreProperties>
</file>