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512\SOUPIS PRACÍ\Přílohy - soupis prací - profese\"/>
    </mc:Choice>
  </mc:AlternateContent>
  <bookViews>
    <workbookView xWindow="-120" yWindow="-120" windowWidth="29040" windowHeight="17640"/>
  </bookViews>
  <sheets>
    <sheet name="UT_CH" sheetId="2" r:id="rId1"/>
  </sheets>
  <definedNames>
    <definedName name="_xlnm.Print_Titles" localSheetId="0">UT_CH!$1:$4</definedName>
    <definedName name="_xlnm.Print_Area" localSheetId="0">UT_CH!$A$1:$H$349</definedName>
  </definedNames>
  <calcPr calcId="152511"/>
</workbook>
</file>

<file path=xl/calcChain.xml><?xml version="1.0" encoding="utf-8"?>
<calcChain xmlns="http://schemas.openxmlformats.org/spreadsheetml/2006/main">
  <c r="H89" i="2" l="1"/>
  <c r="H90" i="2"/>
  <c r="H91" i="2"/>
  <c r="H92" i="2"/>
  <c r="H93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7" i="2"/>
  <c r="H158" i="2"/>
  <c r="H159" i="2"/>
  <c r="H163" i="2"/>
  <c r="H164" i="2"/>
  <c r="H165" i="2"/>
  <c r="H166" i="2"/>
  <c r="H167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7" i="2"/>
  <c r="H238" i="2"/>
  <c r="H239" i="2"/>
  <c r="H240" i="2"/>
  <c r="H241" i="2"/>
  <c r="H242" i="2"/>
  <c r="H243" i="2"/>
  <c r="H244" i="2"/>
  <c r="H245" i="2"/>
  <c r="H249" i="2"/>
  <c r="H250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307" i="2"/>
  <c r="H315" i="2"/>
  <c r="H297" i="2"/>
  <c r="H298" i="2"/>
  <c r="H299" i="2"/>
  <c r="H300" i="2"/>
  <c r="H301" i="2"/>
  <c r="H302" i="2"/>
  <c r="H303" i="2"/>
  <c r="H304" i="2"/>
  <c r="H305" i="2"/>
  <c r="H306" i="2"/>
  <c r="H308" i="2"/>
  <c r="H309" i="2"/>
  <c r="H310" i="2"/>
  <c r="H311" i="2"/>
  <c r="H312" i="2"/>
  <c r="H313" i="2"/>
  <c r="H314" i="2"/>
  <c r="H316" i="2"/>
  <c r="H296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19" i="2"/>
  <c r="H279" i="2"/>
  <c r="H253" i="2"/>
  <c r="H248" i="2"/>
  <c r="H236" i="2"/>
  <c r="H170" i="2"/>
  <c r="H162" i="2"/>
  <c r="H156" i="2"/>
  <c r="H115" i="2"/>
  <c r="H96" i="2"/>
  <c r="H88" i="2"/>
  <c r="H84" i="2"/>
  <c r="H85" i="2"/>
  <c r="H83" i="2"/>
  <c r="H80" i="2"/>
  <c r="H79" i="2"/>
  <c r="H76" i="2"/>
  <c r="H75" i="2"/>
  <c r="H67" i="2"/>
  <c r="H68" i="2"/>
  <c r="H69" i="2"/>
  <c r="H70" i="2"/>
  <c r="H71" i="2"/>
  <c r="H72" i="2"/>
  <c r="H66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30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13" i="2"/>
  <c r="H9" i="2"/>
  <c r="H10" i="2"/>
  <c r="H8" i="2"/>
  <c r="H233" i="2" l="1"/>
  <c r="A9" i="2"/>
  <c r="A10" i="2" s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H12" i="2" l="1"/>
  <c r="A342" i="2" l="1"/>
  <c r="A343" i="2" s="1"/>
  <c r="A344" i="2" s="1"/>
  <c r="A345" i="2" s="1"/>
  <c r="A346" i="2" s="1"/>
  <c r="H341" i="2"/>
  <c r="H342" i="2"/>
  <c r="H343" i="2"/>
  <c r="H344" i="2"/>
  <c r="H345" i="2"/>
  <c r="H346" i="2"/>
  <c r="H347" i="2"/>
  <c r="H348" i="2"/>
  <c r="H349" i="2"/>
  <c r="A320" i="2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297" i="2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E338" i="2"/>
  <c r="H338" i="2" s="1"/>
  <c r="E337" i="2"/>
  <c r="H337" i="2" s="1"/>
  <c r="E336" i="2"/>
  <c r="H336" i="2" s="1"/>
  <c r="E335" i="2"/>
  <c r="H335" i="2" s="1"/>
  <c r="E334" i="2"/>
  <c r="H334" i="2" s="1"/>
  <c r="A280" i="2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54" i="2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49" i="2"/>
  <c r="A250" i="2" s="1"/>
  <c r="A347" i="2" l="1"/>
  <c r="A348" i="2" s="1"/>
  <c r="A349" i="2" s="1"/>
  <c r="A311" i="2"/>
  <c r="A312" i="2" s="1"/>
  <c r="A313" i="2" s="1"/>
  <c r="A314" i="2" s="1"/>
  <c r="A315" i="2" s="1"/>
  <c r="A316" i="2" s="1"/>
  <c r="H340" i="2"/>
  <c r="H278" i="2"/>
  <c r="H318" i="2"/>
  <c r="H252" i="2"/>
  <c r="H295" i="2"/>
  <c r="A237" i="2"/>
  <c r="A238" i="2" s="1"/>
  <c r="A239" i="2" s="1"/>
  <c r="A240" i="2" s="1"/>
  <c r="A241" i="2" s="1"/>
  <c r="A242" i="2" s="1"/>
  <c r="A243" i="2" s="1"/>
  <c r="A244" i="2" s="1"/>
  <c r="A245" i="2" s="1"/>
  <c r="H247" i="2" l="1"/>
  <c r="A171" i="2" l="1"/>
  <c r="A172" i="2" s="1"/>
  <c r="A173" i="2" s="1"/>
  <c r="A174" i="2" l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l="1"/>
  <c r="A226" i="2" s="1"/>
  <c r="A227" i="2" s="1"/>
  <c r="A228" i="2" s="1"/>
  <c r="A229" i="2" s="1"/>
  <c r="A230" i="2" s="1"/>
  <c r="A231" i="2" s="1"/>
  <c r="A232" i="2" s="1"/>
  <c r="A233" i="2" s="1"/>
  <c r="H169" i="2"/>
  <c r="A163" i="2"/>
  <c r="A164" i="2" s="1"/>
  <c r="A165" i="2" s="1"/>
  <c r="A166" i="2" s="1"/>
  <c r="A167" i="2" s="1"/>
  <c r="H161" i="2" l="1"/>
  <c r="A157" i="2"/>
  <c r="A158" i="2" s="1"/>
  <c r="A159" i="2" s="1"/>
  <c r="A116" i="2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H155" i="2" l="1"/>
  <c r="A97" i="2" l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89" i="2"/>
  <c r="A90" i="2" s="1"/>
  <c r="A91" i="2" s="1"/>
  <c r="A92" i="2" s="1"/>
  <c r="A93" i="2" s="1"/>
  <c r="H114" i="2" l="1"/>
  <c r="H95" i="2"/>
  <c r="H87" i="2"/>
  <c r="A84" i="2"/>
  <c r="A85" i="2" s="1"/>
  <c r="H82" i="2"/>
  <c r="A80" i="2"/>
  <c r="H78" i="2" l="1"/>
  <c r="A76" i="2" l="1"/>
  <c r="H74" i="2" l="1"/>
  <c r="A67" i="2"/>
  <c r="A68" i="2" s="1"/>
  <c r="A69" i="2" s="1"/>
  <c r="A70" i="2" s="1"/>
  <c r="A71" i="2" s="1"/>
  <c r="A72" i="2" s="1"/>
  <c r="H65" i="2"/>
  <c r="A31" i="2" l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H7" i="2"/>
  <c r="H29" i="2" l="1"/>
  <c r="H235" i="2" l="1"/>
  <c r="H5" i="2" s="1"/>
</calcChain>
</file>

<file path=xl/sharedStrings.xml><?xml version="1.0" encoding="utf-8"?>
<sst xmlns="http://schemas.openxmlformats.org/spreadsheetml/2006/main" count="676" uniqueCount="345">
  <si>
    <t>Poř.</t>
  </si>
  <si>
    <t>Popis</t>
  </si>
  <si>
    <t>MJ</t>
  </si>
  <si>
    <t>množství</t>
  </si>
  <si>
    <t>m</t>
  </si>
  <si>
    <t>Cena celkem</t>
  </si>
  <si>
    <t>Zdroj tepla</t>
  </si>
  <si>
    <t>Zdroj chladu</t>
  </si>
  <si>
    <r>
      <t>Stacionární plynový kotel, dvoukotlová kaskáda; výměník z ušlechtilé oceli; jmenovitý tepelný výkon 48-400 kW (50/30°C) / 44-368 kW (80/60°C); rozměry: 1500x1500x980 mm (ŠxVxH); objem kotlové vody: 290 l; hmotnost: 680 kg; tlaková odolnost 6 bar; spotřeba plynu 4,8 - 39,9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/h; 
vč. příslušenství:
- protihlukové nastavitelné nohy, neutralizační zařízení, hydraulické systémové potrubí pro spojení dvou kotlů, společný sběrač odvodu spalin DN250 (připojení kotle DN200), kaskádová regulace; komunikačni modul.</t>
    </r>
  </si>
  <si>
    <t>kpl</t>
  </si>
  <si>
    <t>ks</t>
  </si>
  <si>
    <t>Vzduchem chlazená chladicí jednotka, venkovní jednotka - 3x scroll kompresor, chladivo R410a - 9,6 kg; chladicí výkon A35/W7: 31,8 kW; EER 2,5; ESEER 4,1; rozměry: 1680x1240x765 mm (VxŠxH); hmotnost 316 kg; provozní tlak 3 bar; akustický výkon 80 dB(A); 3~400V/50Hz - příkon: 12,7 kW, I=37 A (start: 91 A)</t>
  </si>
  <si>
    <t>Vnitřní jednotka - hydromodul; výkon: 31,8 kW (7/12°C); rozměry: 1573x766x396 mm (VxŠxH); hmotnost: 105,0 kg; akustický výkon: 63 dB(A)</t>
  </si>
  <si>
    <t>Splitová venkovní jednotka; chladivo R32 - 3,75 kg; chladicí výkon: 12,1 kW; SEER: 8,22; hladina akustického výkonu: 69 dB(A); 3~400V/50Hz - příkon: 3,45 kW; rozměry: 1430x940x320 mm (VxŠxH); hmotnost: 92 kg
Splitová podstropní vnitřní jednotka; chladicí výkon: 12,1 kW; objemový průtok vzduchu: 1380-1860 m3/h; hladina akustického výkonu: 62 dB(A); rozměry: 235x1590x690 mm (VxŠxH); hmotnost: 38 kg</t>
  </si>
  <si>
    <t>Splitová venkovní jednotka; chladivo R32 - 3,75 kg; chladicí výkon: 13,4 kW; SEER: 6,42; hladina akustického výkonu: 70 dB(A); 3~400V/50Hz - příkon: 3,8 kW; rozměry: 1430x940x320 mm (VxŠxH); hmotnost: 92 kg
Splitová podstropní vnitřní jednotka; chladicí výkon: 13,4 kW; objemový průtok vzduchu: 1440-2040 m3/h; hladina akustického výkonu: 64 dB(A); rozměry: 235x1590x690 mm (VxŠxH); hmotnost: 38 kg</t>
  </si>
  <si>
    <t>Vnitřní nástěnná VRV ednotka; chladivo R410a; chladicí/topný výkon: 3,6/4,0 kW; hladina akustického výkonu: 55 dB(A); 1~230V/50Hz; rozměry: 290x795x266 mm (VxŠxH); hmotnost: 12 kg</t>
  </si>
  <si>
    <t>Kompaktní VRV jednotka; chladivo R410a - 3,7 kg; chladicí/topný výkon: 14,0/9,7 kW; SEER: 7,70; hladina akustického výkonu: 69 dB(A); 1~230V/50Hz - příkon: 4,26 kW; rozměry: 823x940x460 mm (VxŠxH); hmotnost: 89 kg</t>
  </si>
  <si>
    <t>Vnitřní nástěnná VRV ednotka; chladivo R410a; chladicí/topný výkon: 1,7/1,9 kW; hladina akustického výkonu: 51 dB(A); 1~230V/50Hz; rozměry: 290x795x266 mm (VxŠxH); hmotnost: 12 kg</t>
  </si>
  <si>
    <t>Vnitřní nástěnná VRV ednotka; chladivo R410a; chladicí/topný výkon: 2,2/2,5 kW; hladina akustického výkonu: 52 dB(A); 1~230V/50Hz; rozměry: 290x795x266 mm (VxŠxH); hmotnost: 12 kg</t>
  </si>
  <si>
    <t>Převodník pro KNX pro VRV jednotky</t>
  </si>
  <si>
    <t>Měděné potrubí 6,4 mm</t>
  </si>
  <si>
    <t>Měděné potrubí 9,5 mm</t>
  </si>
  <si>
    <t>Měděné potrubí 12,7 mm</t>
  </si>
  <si>
    <t>Měděné potrubí 15,9 mm</t>
  </si>
  <si>
    <t>Předizolované měděné potrubí 9,5/15,9 mm v soubehu s napajecim a regulacnim kabelem</t>
  </si>
  <si>
    <t>VRV jednotka, provedění pro chlazení VZT jednotek; chladivo R410a - 6,0 kg; chladicí výkon: 28,0 kW; SEER: 6,80; hladina akustického výkonu: 79 dB(A); 3~400V/50Hz - příkon: 7,3 kW, I=10,2 A; rozměry: 1685x930x765 mm (VxŠxH); hmotnost: 198 kg</t>
  </si>
  <si>
    <t>VRV jednotka, provedění pro chlazení VZT jednotek; chladivo R410a - 6,3 kg; chladicí výkon: 33,5 kW; SEER: 6,80; hladina akustického výkonu: 83 dB(A); 3~400V/50Hz - příkon: 9,0 kW, I=12,7 A; rozměry: 1685x930x765 mm (VxŠxH); hmotnost: 198 kg</t>
  </si>
  <si>
    <t>VRV jednotka, provedění pro chlazení VZT jednotek; chladivo R410a - 10,4 kg; chladicí výkon: 45,0 kW; SEER: 6,00; hladina akustického výkonu: 84 dB(A); 3~400V/50Hz - příkon: 13,0 kW, I=20,8 A; rozměry: 1685x1240x765 mm (VxŠxH); hmotnost: 275 kg</t>
  </si>
  <si>
    <t>Sada s expanzním ventilem pro vzduchotechniku; max. chladicí výkon 12,3 kW; hladina akustického tlaku: 45 dB(A); 1~230V/50Hz; rozměry: 401x215x78 mm (VxŠxH); hmotnost: 2,9 kg</t>
  </si>
  <si>
    <t>Sada s expanzním ventilem pro vzduchotechniku; max. chladicí výkon 49,5 kW; hladina akustického tlaku: 45 dB(A); 1~230V/50Hz; rozměry: 401x215x78 mm (VxŠxH); hmotnost: 2,9 kg</t>
  </si>
  <si>
    <t>Propojení dvou modulu venkovních VRV jednotek</t>
  </si>
  <si>
    <t>Kabelový ovladač</t>
  </si>
  <si>
    <t>Řídící skříňka VRV</t>
  </si>
  <si>
    <t>Adaptér pro univerzální externí řízení</t>
  </si>
  <si>
    <t>Refnet 9,5/15,9 - 6,4/12,7 mm</t>
  </si>
  <si>
    <t>Refnet 15,9/28,6 - 12,7/28,6 mm</t>
  </si>
  <si>
    <t>Refnet 9,5/22,2 - 9,5/15,9 mm</t>
  </si>
  <si>
    <t>Měděné potrubí 22,2 mm</t>
  </si>
  <si>
    <t>Měděné potrubí 28,6 mm</t>
  </si>
  <si>
    <t>Čerpadla</t>
  </si>
  <si>
    <t>Oběhové čerpadlo; max. průtok 32,50 m3/h při 20 kPa; výtlačná výška 120 kPa při 0 l/s - konstantní dif. tlak; elektronicky řízené; dimenze DN50; přírubové připojení; tlaková odolnost PN10; EEI&lt;0,18; P=0,50 kW; U=230V; I=2,30A; možnost napojení na BMS</t>
  </si>
  <si>
    <t>Oběhové čerpadlo; max. průtok 9,50 m3/h při 20 kPa; výtlačná výška 80 kPa při 0 l/s - konstantní dif. tlak; elektronicky řízené; dimenze DN32; závitové připojení; tlaková odolnost PN10; EEI&lt;0,18; P=0,14 kW; U=230V; I=1,20A; možnost napojení na BMS</t>
  </si>
  <si>
    <t>Oběhové čerpadlo; max. průtok 10,80 m3/h při 20 kPa; výtlačná výška 100 kPa při 0 l/s - konstantní dif. tlak; elektronicky řízené; dimenze DN32; závitové připojení; tlaková odolnost PN10; EEI&lt;0,18; P=0,17 kW; U=230V; I=1,50A; možnost napojení na BMS</t>
  </si>
  <si>
    <t>Oběhové čerpadlo; max. průtok 2,90 m3/h při 10 kPa; výtlačná výška 50 kPa při 0 l/s; elektronicky řízené; dimenze DN25; závitové připojení; tlaková odolnost PN10; EEI&lt;0,23; P=0,03 kW; U=230V; I=0,3A</t>
  </si>
  <si>
    <t>Oběhové čerpadlo; max. průtok 22,00 m3/h při 20 kPa; výtlačná výška 100 kPa při 0 l/s - konstantní dif. tlak; dimenze DN40; přírubové připojení; tlaková odolnost PN10; EEI&lt;0,18; P=0,36 kW; U=230V; I=1,66A; možnost napojení na BMS</t>
  </si>
  <si>
    <t>Oběhové čerpadlo; max. průtok 8,50 m3/h při 20 kPa; výtlačná výška 80 kPa při 0 l/s - konstantní dif. tlak; elektronicky řízené; dimenze DN25; závitové připojení; tlaková odolnost PN10; EEI&lt;0,20; P=0,12 kW; U=230V; I=1,00A; možnost napojení na BMS</t>
  </si>
  <si>
    <t>Oběhové čerpadlo; max. průtok 2,35 m3/h při 10 kPa; výtlačná výška 40 kPa při 0 l/s; elektronicky řízené; dimenze DN25; závitové připojení; tlaková odolnost PN10; EEI&lt;0,23; P=0,02 kW; U=230V; I=0,2A</t>
  </si>
  <si>
    <t>Rozdělovače/sběrače</t>
  </si>
  <si>
    <t>Rozdělovač vytápění DN150
- připojení na zdroj: 1x DN100
- počet topných okruhů: 5 (1xDN80, 3xG2"(DN50), 1xG5/4"(DN32))
- tlaková odolnost PN6
- návarky a jímky pro čidla, stavitelný stojan, PUR izolace; podrobnosti viz výkres zapojení zdroje
- rozměry: 2300x150 (Dxø) mm</t>
  </si>
  <si>
    <t>Rozdělovač chlazení DN100
- připojení na zdroj: 1x DN65
- počet topných okruhů: 3 (1xDN65, 2xG6/4"(DN40))
- tlaková odolnost PN6
- návarky a jímky pro čidla, stavitelný stojan, kaučuková izolace 30 mm (parotěsná); podrobnosti viz výkres zapojení zdroje
- rozměry: 1500x100 (Dxø) mm</t>
  </si>
  <si>
    <t>Zásobníky</t>
  </si>
  <si>
    <t>Vyrovnávací zásobník chladu - objem 500 l
- připojení 4x DN40
- tlaková odolnost PN3
- návarky pro jímkové teploměry; kontrolní otvor
- parotěsná tepelná izolace 40 mm (faktor difúzního odporu μ min. 7000 (-))
- rozměry: 777x1950 (∅ vč. IZxH) mm
- hmotnost: 72 kg</t>
  </si>
  <si>
    <t>Nepřímotopný ohřívač TV smaltovaný
- objem 380 l
- tepelná izolace 100 mm (snímatelná)
- plocha trubkového výměníku: 5,00 m2
- připojení UT 2xG 1 1/4", výstup TV G 1"
- tlaková odolnost zásobníku 10 bar, výměník 16 bar
- návarky pro jímkové teploměry; kontrolní otvor
- rozměry: 750x1651 (∅ s IZ x H) mm
- hmotnost: 170 kg</t>
  </si>
  <si>
    <t>Ostatní zařízení</t>
  </si>
  <si>
    <t>Magnetický odlučovač kalu; dimenze DN65; přírubové připojení; včetně vypouštěcího ventilu, odvzdušnění, tepelné izolace; rozměry: 132x350x502 (∅xLxH) mm</t>
  </si>
  <si>
    <t>Magnetický odlučovač kalu; dimenze DN100; přírubové připojení; včetně vypouštěcího ventilu, odvzdušnění, tepelné izolace; rozměry: 206x470x617 (∅xLxH) mm</t>
  </si>
  <si>
    <t>Úprava a doplňování</t>
  </si>
  <si>
    <t>Patrona pro změkčovací filtr</t>
  </si>
  <si>
    <t>Směšovač změkčené a nezměkčené doplňovací vody - s možností nastavení výstupní trvdosti vody</t>
  </si>
  <si>
    <t>Vodoměr pro měření objemu doplňované vody</t>
  </si>
  <si>
    <t>Automatické doplňování otopné vody, vestavěný oddělovač dle ČSN EN 1717 a tlakový senzor, omezovač doby doplňování</t>
  </si>
  <si>
    <t>Externí čidlo pro automatické doplňování vody</t>
  </si>
  <si>
    <t>Filtr pro změkčení doplňované vody; 1 patrona</t>
  </si>
  <si>
    <t>Regulační armatury</t>
  </si>
  <si>
    <t>Dvoucestný vyvažovací ventil DN20 (kvs 5,39 m3/h); PN25; s měřícími vsuvkami a vypouštěním; tepelná izolace</t>
  </si>
  <si>
    <t>Dvoucestný vyvažovací ventil DN25 (kvs 8,59 m3/h); PN25; s měřícími vsuvkami a vypouštěním; tepelná izolace</t>
  </si>
  <si>
    <t>Dvoucestný vyvažovací ventil DN32 (kvs 14,2 m3/h); PN25; s měřícími vsuvkami a vypouštěním; tepelná izolace</t>
  </si>
  <si>
    <t>Dvoucestný vyvažovací ventil DN50 (kvs 32,3 m3/h); PN25; s měřícími vsuvkami a vypouštěním; tepelná izolace</t>
  </si>
  <si>
    <t>Trojcestný regulační ventil DN50; hodnota kvs 40,00 m3/h; závitový; zdvih 14 mm; PN16; charakteristika A-AB ekviprocentní, B-AB lineární</t>
  </si>
  <si>
    <t>Mezipřírubová uzavírací klapka s diskem z nerezové oceli DN80 pro osazení rozačního servopohonu; pohon 20 Nm</t>
  </si>
  <si>
    <t>Elektrický proporcionální pohon; napájení 24V; ovládání 0-10V; pro ventily se zdvihem do 15 mm (uzavírací síla 160 N)</t>
  </si>
  <si>
    <t>Elektrický proporcionální pohon; napájení 24V; ovládání 0-10V; pro ventily se zdvihem do 20 mm (uzavírací síla 750 N)</t>
  </si>
  <si>
    <t>Trojcestný regulační ventil DN32; hodnota kvs 16,00 m3/h; závitový; zdvih 14 mm; PN16; charakteristika A-AB ekviprocentní, B-AB lineární</t>
  </si>
  <si>
    <t>Dvoucestný vyvažovací ventil DN15 (kvs 2,56 m3/h); PN25; s měřícími vsuvkami a vypouštěním; tepelná izolace</t>
  </si>
  <si>
    <t>Tlakově nezávislý regulační ventil DN32; rozsah 720-3600 l/h; zdvih 6,5 mm; pohon M30x1,5; měřicí vsuvky; charakteristika ekviprocentní modifikovaná; tepelná izolace</t>
  </si>
  <si>
    <t>Tlakově nezávislý regulační ventil DN25; rozsah 340-1750 l/h; zdvih 6,5 mm; pohon M30x1,5; měřicí vsuvky; charakteristika ekviprocentní modifikovaná; tepelná izolace</t>
  </si>
  <si>
    <t>Tlakově nezávislý regulační ventil DN15; rozsah 92-480 l/h; zdvih 4,0 mm; pohon M30x1,5; měřicí vsuvky; charakteristika ekviprocentní modifikovaná; tepelná izolace</t>
  </si>
  <si>
    <t>Tlakově nezávislý regulační ventil DN20; rozsah 200-675 l/h; zdvih 4,0 mm; pohon M30x1,5; měřicí vsuvky; charakteristika ekviprocentní modifikovaná; tepelná izolace</t>
  </si>
  <si>
    <t>Trojcestný regulační ventil DN40; hodnota kvs 20,00 m3/h; závitový; zdvih 14 mm; PN16; charakteristika A-AB ekviprocentní, B-AB lineární</t>
  </si>
  <si>
    <t>Mezipřírubová uzavírací klapka s diskem z nerezové oceli DN65 pro osazení rozačního servopohonu; pohon 20 Nm</t>
  </si>
  <si>
    <t>Pohon rotačních ventilů; napájení 24V; tříbodové ovládání; pomocný spínač; moment 20 Nm</t>
  </si>
  <si>
    <t>Armatury</t>
  </si>
  <si>
    <t>Uzavírací kulový kohout plnoprůtokový 1"</t>
  </si>
  <si>
    <t>Uzavírací kulový kohout plnoprůtokový 5/4"</t>
  </si>
  <si>
    <t>Uzavírací kulový kohout plnoprůtokový 6/4"</t>
  </si>
  <si>
    <t>Uzavírací kulový kohout plnoprůtokový 2"</t>
  </si>
  <si>
    <t>Uzavírací kulový kohout plnoprůtokový s vypouštěním 1" včetně vypouštěcí armatury</t>
  </si>
  <si>
    <t>Uzavírací kulový kohout plnoprůtokový s vypouštěním 5/4" včetně vypouštěcí armatury</t>
  </si>
  <si>
    <t>Uzavírací kulový kohout plnoprůtokový s vypouštěním 6/4" včetně vypouštěcí armatury</t>
  </si>
  <si>
    <t>Uzavírací kulový kohout plnoprůtokový s vypouštěním 2" včetně vypouštěcí armatury</t>
  </si>
  <si>
    <t>Uzavírací kulový kohout s integrovanou zpětnou klapkou 1"</t>
  </si>
  <si>
    <t>Uzavírací kulový kohout s integrovanou zpětnou klapkou 5/4"</t>
  </si>
  <si>
    <t>Mezipřírubová uzavírací klapka s diskem z litiny DN65</t>
  </si>
  <si>
    <t>Mezipřírubová uzavírací klapka s diskem z litiny DN80</t>
  </si>
  <si>
    <t>Filtr závitový 5/4"; kvs 15,00 m3/h</t>
  </si>
  <si>
    <t>Filtr závitový 6/4"; kvs 21,00 m3/h</t>
  </si>
  <si>
    <t>Filtr závitový 2"; kvs 34,00 m3/h</t>
  </si>
  <si>
    <t>Filtr přírubový DN65; litina; jemné síto; kvs 81,1 m3/h</t>
  </si>
  <si>
    <t>Filtr přírubový DN80; litina; jemné síto; kvs 119,0 m3/h</t>
  </si>
  <si>
    <t>Zpětný ventil 2"; kvs 38,00 m3/h</t>
  </si>
  <si>
    <t>Pryžový kompenzátor závitový 5/4"</t>
  </si>
  <si>
    <t>Pryžový kompenzátor závitový 6/4"</t>
  </si>
  <si>
    <t>Pryžový kompenzátor závitový 2"</t>
  </si>
  <si>
    <t>Pryžový kompenzátor přírubový DN65</t>
  </si>
  <si>
    <t>Pryžový kompenzátor přírubový DN80</t>
  </si>
  <si>
    <t>Vypouštěcí kulový kohout DN15 s uzavírací páčkou; včetně zátky a hadicové vývodky (pozn. doplnit dle reálné situace)</t>
  </si>
  <si>
    <t>Uzavírací kulový kohout plnoprůtokový 3/4"</t>
  </si>
  <si>
    <t>Uzavírací kulový kohout plnoprůtokový 1/2"</t>
  </si>
  <si>
    <t>Mezipřírubová uzavírací klapka s diskem z litiny DN100</t>
  </si>
  <si>
    <t>Uzavírací kulový kohout s integrovanou zpětnou klapkou 3/4"</t>
  </si>
  <si>
    <t>Zpětný ventil 3/4"; kvs 5,00 m3/h</t>
  </si>
  <si>
    <t>Zpětný ventil 1"; kvs 10,40 m3/h</t>
  </si>
  <si>
    <t>Zpětný ventil 5/4"; kvs 21,00 m3/h</t>
  </si>
  <si>
    <t>Pancéřové plnoprůtočné hadice DN20; délka 500mm</t>
  </si>
  <si>
    <t>Pancéřové plnoprůtočné hadice DN25; délka 500mm</t>
  </si>
  <si>
    <t>Pancéřové plnoprůtočné hadice DN32; délka 500mm</t>
  </si>
  <si>
    <t>Pancéřové plnoprůtočné hadice DN40; délka 500mm</t>
  </si>
  <si>
    <t>Zpětný ventil 6/4"; kvs 26,00 m3/h</t>
  </si>
  <si>
    <t>Mezipřírubová zpětná klapka; motýlová; DN80; kvs 118,00 m3/h</t>
  </si>
  <si>
    <t>Mezipřírubová zpětná klapka; motýlová; DN65; kvs 67,00 m3/h</t>
  </si>
  <si>
    <t>Automatický odvzdušňovací ventil 1" s uzavíráním (pozn. doplnit dle reálné situace)</t>
  </si>
  <si>
    <t>Měření</t>
  </si>
  <si>
    <t>Teploměr do jímky, 0 až 60 °C; včetně jímky</t>
  </si>
  <si>
    <t>Teploměr do jímky, 0 až 120 °C; včetně jímky</t>
  </si>
  <si>
    <t>Manometr 0-1,0 Mpa včetně manometrické smyčky a uzavíracího kulového kohoutu</t>
  </si>
  <si>
    <t>Teploměrová jímka</t>
  </si>
  <si>
    <t>Pojistná a expanzní zařízení</t>
  </si>
  <si>
    <t>Uzávěr se zajištěním pro expanzní nádoby s integrovaným vypouštěním 1"</t>
  </si>
  <si>
    <t>Pojistný ventil 1" x 1 1/4"; otevírací přetlak 6,0 bar; A=380 mm2; αw=0,684</t>
  </si>
  <si>
    <t>Expanzní nádoba; membránová; objem 80 l; PN6; připojení 1"; rozměry: 480x565 (∅xH) mm; hmotnost: 9,2 kg</t>
  </si>
  <si>
    <t>Expanzní čerpadlový automat s integrovaným dopouštěním a odplyňování soustavy, včetně řidicí jednotky s připojením RS 485; jednočerpadlový; provozní tlak do 4,8 bar; rozměry 920x470x730 mm (VxŠxH)</t>
  </si>
  <si>
    <t>Připojovací souprava pro napojení expanzního automatu a základní nádoby s uzavíracími ventily</t>
  </si>
  <si>
    <t xml:space="preserve">Základní nádoba čerpadlového expanzního automatu o objemu 200 l; beztlaká; 634x1060 mm (∅xH); připojení 1" </t>
  </si>
  <si>
    <t>Otopné plochy</t>
  </si>
  <si>
    <t>Konzola otopných těles 12 x 200mm; B&lt;110</t>
  </si>
  <si>
    <t>Konzola otopných těles 12 x 230mm; B&gt;110</t>
  </si>
  <si>
    <t>Sestavení soupravy v jiném počtu článků než 10, včetně nástřiku, do výšky tělesa 500 mm</t>
  </si>
  <si>
    <t>Sestavení soupravy v jiném počtu článků než 10, včetně nástřiku, nad výšku tělesa 500 mm</t>
  </si>
  <si>
    <t>Nástřik 10-ti článkové soupravy v odstínu dle stupnice vzorníku RAL, do výšky tělesa 500 mm</t>
  </si>
  <si>
    <t>Nástřik 10-ti článkové soupravy v odstínu dle stupnice vzorníku RAL, nad výšku tělesa 500 mm</t>
  </si>
  <si>
    <t>Litinové článkové otopné těleso s bočním připojením; počet članků: 30; 430x110x1800 (výška x hlubka x délka); nominální výkon: 1617 W (75/65/20°C); barva: antracit (RAL7016).</t>
  </si>
  <si>
    <t>Litinové článkové otopné těleso s bočním připojením; počet članků: 6; 580x70x360 (výška x hlubka x délka); nominální výkon: 318 W (75/65/20°C); barva: antracit (RAL7016).</t>
  </si>
  <si>
    <t>Litinové článkové otopné těleso s bočním připojením; počet članků: 6; 580x160x360 (výška x hlubka x délka); nominální výkon: 564 W (75/65/20°C); barva: antracit (RAL7016).</t>
  </si>
  <si>
    <t>Litinové článkové otopné těleso s bočním připojením; počet članků: 15; 680x160x900 (výška x hlubka x délka); nominální výkon: 1625 W (75/65/20°C); barva: antracit (RAL7016).</t>
  </si>
  <si>
    <t>Litinové článkové otopné těleso s spodním připojením; počet članků: 14; 430x160x840 (výška x hlubka x délka); nominální výkon: 980 W (75/65/20°C); barva: antracit (RAL7016).</t>
  </si>
  <si>
    <t>Litinové článkové otopné těleso s spodním připojením; počet članků: 15; 430x160x900 (výška x hlubka x délka); nominální výkon: 1050 W (75/65/20°C); barva: antracit (RAL7016).</t>
  </si>
  <si>
    <t>Litinové článkové otopné těleso s spodním připojením; počet članků: 3; 580x70x180 (výška x hlubka x délka); nominální výkon: 159 W (75/65/20°C); barva: antracit (RAL7016).</t>
  </si>
  <si>
    <t>Litinové článkové otopné těleso s spodním připojením; počet članků: 5; 580x70x300 (výška x hlubka x délka); nominální výkon: 265 W (75/65/20°C); barva: antracit (RAL7016).</t>
  </si>
  <si>
    <t>Litinové článkové otopné těleso s spodním připojením; počet članků: 6; 580x70x360 (výška x hlubka x délka); nominální výkon: 318 W (75/65/20°C); barva: antracit (RAL7016).</t>
  </si>
  <si>
    <t>Litinové článkové otopné těleso s spodním připojením; počet članků: 8; 580x70x480 (výška x hlubka x délka); nominální výkon: 424 W (75/65/20°C); barva: antracit (RAL7016).</t>
  </si>
  <si>
    <t>Litinové článkové otopné těleso s spodním připojením; počet članků: 9; 580x70x540 (výška x hlubka x délka); nominální výkon: 477 W (75/65/20°C); barva: antracit (RAL7016).</t>
  </si>
  <si>
    <t>Litinové článkové otopné těleso s spodním připojením; počet članků: 10; 580x70x600 (výška x hlubka x délka); nominální výkon: 530 W (75/65/20°C); barva: antracit (RAL7016).</t>
  </si>
  <si>
    <t>Litinové článkové otopné těleso s spodním připojením; počet članků: 11; 580x70x660 (výška x hlubka x délka); nominální výkon: 583 W (75/65/20°C); barva: antracit (RAL7016).</t>
  </si>
  <si>
    <t>Litinové článkové otopné těleso s spodním připojením; počet članků: 12; 580x70x720 (výška x hlubka x délka); nominální výkon: 636 W (75/65/20°C); barva: antracit (RAL7016).</t>
  </si>
  <si>
    <t>Litinové článkové otopné těleso s spodním připojením; počet članků: 13; 580x70x780 (výška x hlubka x délka); nominální výkon: 689 W (75/65/20°C); barva: antracit (RAL7016).</t>
  </si>
  <si>
    <t>Litinové článkové otopné těleso s spodním připojením; počet članků: 14; 580x70x840 (výška x hlubka x délka); nominální výkon: 742 W (75/65/20°C); barva: antracit (RAL7016).</t>
  </si>
  <si>
    <t>Litinové článkové otopné těleso s spodním připojením; počet članků: 15; 580x70x900 (výška x hlubka x délka); nominální výkon: 795 W (75/65/20°C); barva: antracit (RAL7016).</t>
  </si>
  <si>
    <t>Litinové článkové otopné těleso s spodním připojením; počet članků: 16; 580x70x960 (výška x hlubka x délka); nominální výkon: 848 W (75/65/20°C); barva: antracit (RAL7016).</t>
  </si>
  <si>
    <t>Litinové článkové otopné těleso s spodním připojením; počet članků: 17; 580x70x1020 (výška x hlubka x délka); nominální výkon: 901 W (75/65/20°C); barva: antracit (RAL7016).</t>
  </si>
  <si>
    <t>Litinové článkové otopné těleso s spodním připojením; počet članků: 8; 580x110x480 (výška x hlubka x délka); nominální výkon: 584 W (75/65/20°C); barva: antracit (RAL7016).</t>
  </si>
  <si>
    <t>Litinové článkové otopné těleso s spodním připojením; počet članků: 10; 580x110x600 (výška x hlubka x délka); nominální výkon: 730 W (75/65/20°C); barva: antracit (RAL7016).</t>
  </si>
  <si>
    <t>Litinové článkové otopné těleso s spodním připojením; počet članků: 11; 580x110x660 (výška x hlubka x délka); nominální výkon: 803 W (75/65/20°C); barva: antracit (RAL7016).</t>
  </si>
  <si>
    <t>Litinové článkové otopné těleso s spodním připojením; počet članků: 13; 580x110x780 (výška x hlubka x délka); nominální výkon: 949 W (75/65/20°C); barva: antracit (RAL7016).</t>
  </si>
  <si>
    <t>Litinové článkové otopné těleso s spodním připojením; počet članků: 14; 580x110x840 (výška x hlubka x délka); nominální výkon: 1022 W (75/65/20°C); barva: antracit (RAL7016).</t>
  </si>
  <si>
    <t>Litinové článkové otopné těleso s spodním připojením; počet članků: 15; 580x110x900 (výška x hlubka x délka); nominální výkon: 1095 W (75/65/20°C); barva: antracit (RAL7016).</t>
  </si>
  <si>
    <t>Litinové článkové otopné těleso s spodním připojením; počet članků: 17; 580x110x1020 (výška x hlubka x délka); nominální výkon: 1241 W (75/65/20°C); barva: antracit (RAL7016).</t>
  </si>
  <si>
    <t>Litinové článkové otopné těleso s spodním připojením; počet članků: 22; 580x110x1320 (výška x hlubka x délka); nominální výkon: 1606 W (75/65/20°C); barva: antracit (RAL7016).</t>
  </si>
  <si>
    <t>Litinové článkové otopné těleso s spodním připojením; počet članků: 19; 580x160x1140 (výška x hlubka x délka); nominální výkon: 1786 W (75/65/20°C); barva: antracit (RAL7016).</t>
  </si>
  <si>
    <t>Litinové článkové otopné těleso s spodním připojením; počet članků: 10; 680x110x600 (výška x hlubka x délka); nominální výkon: 850 W (75/65/20°C); barva: antracit (RAL7016).</t>
  </si>
  <si>
    <t>Litinové článkové otopné těleso s spodním připojením; počet članků: 11; 680x110x660 (výška x hlubka x délka); nominální výkon: 935 W (75/65/20°C); barva: antracit (RAL7016).</t>
  </si>
  <si>
    <t>Litinové článkové otopné těleso s spodním připojením; počet članků: 13; 680x110x780 (výška x hlubka x délka); nominální výkon: 1105 W (75/65/20°C); barva: antracit (RAL7016).</t>
  </si>
  <si>
    <t>Litinové článkové otopné těleso s spodním připojením; počet članků: 5; 680x160x300 (výška x hlubka x délka); nominální výkon: 575 W (75/65/20°C); barva: antracit (RAL7016).</t>
  </si>
  <si>
    <t>Litinové článkové otopné těleso s spodním připojením; počet članků: 7; 680x160x420 (výška x hlubka x délka); nominální výkon: 785 W (75/65/20°C); barva: antracit (RAL7016).</t>
  </si>
  <si>
    <t>Litinové článkové otopné těleso s spodním připojením; počet članků: 16; 680x160x960 (výška x hlubka x délka); nominální výkon: 1730 W (75/65/20°C); barva: antracit (RAL7016).</t>
  </si>
  <si>
    <t>Litinové článkové otopné těleso s spodním připojením; počet članků: 28; 680x160x1680 (výška x hlubka x délka); nominální výkon: 2990 W (75/65/20°C); barva: antracit (RAL7016).</t>
  </si>
  <si>
    <t>Litinové článkové otopné těleso s spodním připojením; počet članků: 4; 980x70x240 (výška x hlubka x délka); nominální výkon: 356 W (75/65/20°C); barva: antracit (RAL7016).</t>
  </si>
  <si>
    <t>Litinové článkové otopné těleso s spodním připojením; počet članků: 6; 980x70x360 (výška x hlubka x délka); nominální výkon: 534 W (75/65/20°C); barva: antracit (RAL7016).</t>
  </si>
  <si>
    <t>Litinové článkové otopné těleso s spodním připojením; počet članků: 4; 980x160x240 (výška x hlubka x délka); nominální výkon: 608 W (75/65/20°C); barva: antracit (RAL7016).</t>
  </si>
  <si>
    <t>Litinové článkové otopné těleso s spodním připojením; počet članků: 7; 980x160x420 (výška x hlubka x délka); nominální výkon: 1064 W (75/65/20°C); barva: antracit (RAL7016).</t>
  </si>
  <si>
    <t>Litinové článkové otopné těleso s spodním připojením; počet članků: 9; 980x160x560 (výška x hlubka x délka); nominální výkon: 1368 W (75/65/20°C); barva: antracit (RAL7016).</t>
  </si>
  <si>
    <t>Litinové článkové otopné těleso s spodním připojením; počet članků: 25; 980x160x1500 (výška x hlubka x délka); nominální výkon: 3800 W (75/65/20°C); barva: antracit (RAL7016).</t>
  </si>
  <si>
    <t>Trubkové žebrované otopné těleso; provedení bez navinutého žebrování; montáž na podlahu; počet trubek: 2; odvzdušňovací ventil v nejvyšším bodě; průměr: 57 mm; délka: 900 mm; nominální výkon: 168 W (75/65/20°C) ; montáž na konzoly (dodávka vč. konzol); barva: antracit (RAL7016).</t>
  </si>
  <si>
    <t>Trubkové koupelnové těleso se středovým připojením; 1220x450 (výška x šířka); nominální výkon: 338 W (75/65/20°C); včetně montážních konzol; barva: chrom</t>
  </si>
  <si>
    <t>Trubkové koupelnové těleso se středovým připojením; 800x450 (výška x šířka); nominální výkon: 249 W (75/65/20°C); včetně montážních konzol; barva: chrom</t>
  </si>
  <si>
    <t>Trubkové koupelnové těleso se středovým připojením; 1820x750 (výška x šířka); nominální výkon: 802 W (75/65/20°C); včetně montážních konzol; barva: chrom</t>
  </si>
  <si>
    <t>Otopný registr; 21-1000x50x100 (typ - délka x výška x hloubka); nominální výkon: 613 W (75/65/20°C); včetně montážních konzol; barva: bez povrchové úpravy</t>
  </si>
  <si>
    <t>Podlahový konvektor s přirozenou konvekcí; 900x140x140 mm (DxVxH); nominální výkon: 145 W (75/65/20°C); dubová krycí mřížka</t>
  </si>
  <si>
    <t>Podlahový konvektor s přirozenou konvekcí; 1250x140x180 mm (DxVxH); nominální výkon: 427 W (75/65/20°C); hliníková krycí mřížka</t>
  </si>
  <si>
    <t>Připojení otopných ploch</t>
  </si>
  <si>
    <t>Fan-coil</t>
  </si>
  <si>
    <t>Podlahové vytápění</t>
  </si>
  <si>
    <t>Regulační a uzavírací šroubení; rohové; dimenze 1/2"; kvs = 1,310 m3/h</t>
  </si>
  <si>
    <t>Termostatická hlavice pro termostatické ventily, barva: antracitově šedá (RAL 7024)</t>
  </si>
  <si>
    <t>Redukce pro montáž termostatické hlavice na radiátorové ventily jiných výrobců</t>
  </si>
  <si>
    <t>Termostatický ventil s předregulací; přímý; dimenze DN15; připojení hlavice M30x1,5</t>
  </si>
  <si>
    <t>Rohový designový připojovací set koupelnových těles se středovým připojením; vestavěná ventilová vložka; včetně termostatické hlavice; barva: chrom</t>
  </si>
  <si>
    <t>Termostatický ventil s předregulací; axiální; dimenze DN15; připojení hlavice M30x1,5</t>
  </si>
  <si>
    <t>Termostatický ventil s předregulací; úhlové pravé; dimenze DN15; připojení hlavice M30x1,5</t>
  </si>
  <si>
    <t>Termostatická hlavice pro termostatické ventily, barva: bíla</t>
  </si>
  <si>
    <t>Termostatický ventil s předregulací; rohový; dimenze DN15; připojení hlavice M30x1,5</t>
  </si>
  <si>
    <t>Deskové otopné těleso typu VK, pravé připojení; 33-1100x300 (počet desek x délka x výška); nominální výkon: 1517 W (75/65/20°C); včetně montážních konzol; barva: antracit (RAL7016).</t>
  </si>
  <si>
    <t>Deskové otopné těleso typu VK, pravé připojení; 33-1100x400 (počet desek x délka x výška); nominální výkon: 1912 W (75/65/20°C); včetně montážních konzol; barva: antracit (RAL7016).</t>
  </si>
  <si>
    <t>Rohové uzavírací H-šroubení pro tělesa typu VK 1/2"; kvs 1,48 m3/h</t>
  </si>
  <si>
    <t>Podlahový konvektor s přirozenou konvekcí; 1200x190x260 mm (DxVxH); nominální výkon: 427 W (75/65/20°C); dubová krycí mřížka</t>
  </si>
  <si>
    <t>Trubkové žebrované otopné těleso; vertikální montážní poloha; počet trubek: 2; odvzdušňovací ventil v nejvyšším bodě; průměr: 32/92 mm; délka: 1500 mm; nominální výkon: 784 W (75/65/20°C); montáž na konzoly (dodávka vč. konzol); barva: antracit (RAL7016).</t>
  </si>
  <si>
    <t>Nastěnná  fan-coil jednotka - 2-trubkové provedení
- AC motor(otáčky 1-3)
- stranové provedení dle stavby
- rozměry: 1070x224x310 mm (ŠxHxV); hmotnost: 14,0 kg
- chladicí výkon: 4,54/3,38 kW (celkový/citelný) - tin = 7°C, m = 483 kg/h, ti = 26,0°C, otáčky 3
- napájení: U=230 V; f=1; P=0,05 kW
- akustický výkon: Lw=55,0 dB(A)</t>
  </si>
  <si>
    <t>Nastěnná  fan-coil jednotka - 2-trubkové provedení
- AC motor(otáčky 1-3)
- stranové provedení dle stavby
- rozměry: 1070x224x310 mm (ŠxHxV); hmotnost: 14,0 kg
- chladicí výkon: 5,28/4,03 kW (celkový/citelný) - tin = 7°C, m = 576 kg/h, ti = 26,0°C, otáčky 3
- napájení: U=230 V; f=1; P=0,07 kW
- akustický výkon: Lw=59,0 dB(A)</t>
  </si>
  <si>
    <t>Čerpadlo kondenzátu; výkon čerpadla: 5 l/h, sací výška 2 m, výtlak 5 m. Spotřeba při 230V je 70 mA. Rozměry čerpadla: 150x37x40 (DxŠxV); rozměry nádržky: 90x35x40 (DxŠxV);</t>
  </si>
  <si>
    <t>Rozdělovač/sběrač podlahového vytápění pro 4 okruhy z nerezové oceli; včetně ventilu s automatickým regulátorem průtoku; průtokoměrů, odvzdušnění, vypouštění, uchycení; délka (včetně sady 1): 455 mm</t>
  </si>
  <si>
    <t>Rozdělovač/sběrač podlahového vytápění pro 5 okruhů z nerezové oceli; včetně ventilu s automatickým regulátorem průtoku; průtokoměrů, odvzdušnění, vypouštění, uchycení; délka (včetně sady 1): 505 mm</t>
  </si>
  <si>
    <t>Rozdělovač/sběrač podlahového vytápění pro 6 okruhů z nerezové oceli; včetně ventilu s automatickým regulátorem průtoku; průtokoměrů, odvzdušnění, vypouštění, uchycení; délka (včetně sady 1): 555 mm</t>
  </si>
  <si>
    <t>Rozdělovač/sběrač podlahového vytápění pro 7 okruhů z nerezové oceli; včetně ventilu s automatickým regulátorem průtoku; průtokoměrů, odvzdušnění, vypouštění, uchycení; délka (včetně sady 1): 605 mm</t>
  </si>
  <si>
    <t>Rozdělovač/sběrač podlahového vytápění pro 8 okruhů z nerezové oceli; včetně ventilu s automatickým regulátorem průtoku; průtokoměrů, odvzdušnění, vypouštění, uchycení; délka (včetně sady 1): 655 mm</t>
  </si>
  <si>
    <t>Rozdělovač/sběrač podlahového vytápění pro 9 okruhů z nerezové oceli; včetně ventilu s automatickým regulátorem průtoku; průtokoměrů, odvzdušnění, vypouštění, uchycení; délka (včetně sady 1): 705 mm</t>
  </si>
  <si>
    <t>Rozdělovač/sběrač podlahového vytápění pro 2 okruhy z nerezové oceli; včetně ventilu s automatickým regulátorem průtoku; průtokoměrů, odvzdušnění, vypouštění, uchycení; délka (včetně sady 1): 355 mm</t>
  </si>
  <si>
    <t>Rozdělovač/sběrač podlahového vytápění pro 3 okruhy z nerezové oceli; včetně ventilu s automatickým regulátorem průtoku; průtokoměrů, odvzdušnění, vypouštění, uchycení; délka (včetně sady 1): 405 mm</t>
  </si>
  <si>
    <t>Rozdělovač/sběrač podlahového vytápění pro 10 okruhů z nerezové oceli; včetně ventilu s automatickým regulátorem průtoku; průtokoměrů, odvzdušnění, vypouštění, uchycení; délka (včetně sady 1): 755 mm</t>
  </si>
  <si>
    <t>Svěrné šroubení 17x2 x 3/4 EK pro rozdělovače</t>
  </si>
  <si>
    <t>Svěrné šroubení 14x2 x 3/4 EK pro rozdělovače</t>
  </si>
  <si>
    <t>Plastové potrubí PEX s kyslíkovou bariérou pro podlahové vytápění 17x2,0</t>
  </si>
  <si>
    <t>Plastové potrubí PEX s kyslíkovou bariérou pro podlahové vytápění 14x2,0</t>
  </si>
  <si>
    <r>
      <t>m</t>
    </r>
    <r>
      <rPr>
        <vertAlign val="superscript"/>
        <sz val="9"/>
        <rFont val="Arial"/>
        <family val="2"/>
        <charset val="238"/>
      </rPr>
      <t>2</t>
    </r>
  </si>
  <si>
    <t>Systémová deska mokrého systému podlahového vytápění s tepelnou izolací 30 mm; výška 50 mm; rozteč nopů 50 mm; pro potrubí 14 - 17 mm</t>
  </si>
  <si>
    <t>Systémová deska suchého systému podlahového vytápění s tepelnou izolací; výška 25 mm; rozteč nopů 150, 225 nebo 300 mm; pro potrubí 14 mm</t>
  </si>
  <si>
    <t>Obvodový dilatační pás samolepící</t>
  </si>
  <si>
    <t>Fixační vodicí oblouk pro potrubí PEX 16-18 mm</t>
  </si>
  <si>
    <t>Ochranná vrapová trubka; 20 / 25 mm; pro potrubí 14x2-18x2 mm (dle polohy dilatací)</t>
  </si>
  <si>
    <t>Skříň rozdělovače pro montáž pod omítku; 490x710x110-150 mm (ŠxVxH)</t>
  </si>
  <si>
    <t>Skříň rozdělovače pro montáž pod omítku; 575x710x110-150 mm (ŠxVxH)</t>
  </si>
  <si>
    <t>Skříň rozdělovače pro montáž pod omítku; 725x710x110-150 mm (ŠxVxH)</t>
  </si>
  <si>
    <t>Skříň rozdělovače pro montáž pod omítku; 875x710x110-150 mm (ŠxVxH)</t>
  </si>
  <si>
    <t>Teplosměnná lamela pro systémovou desku suchého systému; 1180x120 mm (doplnit dle reálné situace)</t>
  </si>
  <si>
    <t>Stropy</t>
  </si>
  <si>
    <t>Stropní chlazení - plná rohož do SDK; rozměr: 490x1250 mm; kyslíková bariéra</t>
  </si>
  <si>
    <t>Stropní chlazení - plná rohož do SDK; rozměr: 490x1500 mm; kyslíková bariéra</t>
  </si>
  <si>
    <t>Stropní chlazení - plná rohož do SDK; rozměr: 490x1750 mm; kyslíková bariéra</t>
  </si>
  <si>
    <t>Rozdělovač/sběrač podlahového vytápění pro 8 okruhů; včetně regulačních šroubení, průtokoměrů, odvzdušnění, vypouštění, teploměrů, kulových uzávěrů, uchycení</t>
  </si>
  <si>
    <t>Upínací lišta pro Ø15-17 mm</t>
  </si>
  <si>
    <t>T-přechod 16-8-8-16 mm</t>
  </si>
  <si>
    <t>T-přechod 16-8-8 mm</t>
  </si>
  <si>
    <t>Koleno  Ø 16 mm</t>
  </si>
  <si>
    <t>Násuvná spojka Ø 16 mm</t>
  </si>
  <si>
    <t>Sběrné potrubí PE-RT 16 x 2 mm s protikyslíkovou bariérou</t>
  </si>
  <si>
    <t>Termopohon pro ovládání ventilu na rozdělovači, napájení 24V/ 3W</t>
  </si>
  <si>
    <t>Konvektor rosného bodu; až pro 5 čidel rosného bodu, pro montáž na DIN lištu</t>
  </si>
  <si>
    <t>Čidlo rosného bodu</t>
  </si>
  <si>
    <t>Spoj násuvný přímy pro 8x1 mm</t>
  </si>
  <si>
    <t>Potrubí PB 8 x 1,0 mm s protikyslíkovou bariérou</t>
  </si>
  <si>
    <t>Potrubí</t>
  </si>
  <si>
    <t>Měděné potrubí 18x1,0 včetně tvarovek</t>
  </si>
  <si>
    <t>Plastové potrubí vícevrstvé 18x2 včetně tvarovek</t>
  </si>
  <si>
    <t>Plastové potrubí vícevrstvé 20x2 včetně tvarovek</t>
  </si>
  <si>
    <t>Plastové potrubí vícevrstvé 26x3 včetně tvarovek</t>
  </si>
  <si>
    <t>Plastové potrubí vícevrstvé 32x3 včetně tvarovek</t>
  </si>
  <si>
    <t>Plastové potrubí vícevrstvé 40x3,5 včetně tvarovek</t>
  </si>
  <si>
    <t>Základní a 2 x finální nátěr ocelového potrubí, pod izolaci</t>
  </si>
  <si>
    <t>Požární ucpávka prostupu pro ocelové potrubí DN25, provedení dle požadavků PBŘS</t>
  </si>
  <si>
    <t>Požární ucpávka prostupu pro ocelové potrubí DN32, provedení dle požadavků PBŘS</t>
  </si>
  <si>
    <t>Požární ucpávka prostupu pro ocelové potrubí DN40, provedení dle požadavků PBŘS</t>
  </si>
  <si>
    <t>Požární ucpávka prostupu pro ocelové potrubí DN50, provedení dle požadavků PBŘS</t>
  </si>
  <si>
    <t>Izolace</t>
  </si>
  <si>
    <t>Tepelná izolace návleková - PU pro potrubí s vnějším průměrem 22 mm - tloušťka 20 mm</t>
  </si>
  <si>
    <t>Tepelná izolace návleková - PU pro potrubí s vnějším průměrem 18 mm - tloušťka 13 mm</t>
  </si>
  <si>
    <t>Tepelná izolace z trubních pouzder z kamenné vlny s polepem hliníkovou folií pro potrubí s vnějším průměrem 35 mm - tloušťka 30 mm</t>
  </si>
  <si>
    <t>Tepelná izolace návleková - PU pro potrubí s vnějším průměrem 28 mm - tloušťka 25 mm</t>
  </si>
  <si>
    <t>Tepelná izolace návleková - PU pro potrubí s vnějším průměrem 20 mm - tloušťka 13 mm</t>
  </si>
  <si>
    <t>Tepelná izolace návleková - PU pro potrubí s vnějším průměrem 32 mm - tloušťka 13 mm</t>
  </si>
  <si>
    <t>Tepelná izolace návleková - PU pro potrubí s vnějším průměrem 40 mm - tloušťka 13 mm</t>
  </si>
  <si>
    <t>Tepelná izolace návleková - PU pro potrubí s vnějším průměrem 25 mm - tloušťka 13 mm</t>
  </si>
  <si>
    <t>Tepelná izolace z trubních pouzder z kamenné vlny s polepem hliníkovou folií pro potrubí s vnějším průměrem 42 mm - tloušťka 40 mm</t>
  </si>
  <si>
    <t>Tepelná izolace z trubních pouzder z kamenné vlny s polepem hliníkovou folií pro potrubí s vnějším průměrem 48 mm - tloušťka 40 mm</t>
  </si>
  <si>
    <t>Tepelná izolace z trubních pouzder z kamenné vlny s polepem hliníkovou folií pro potrubí s vnějším průměrem 60 mm - tloušťka 50 mm</t>
  </si>
  <si>
    <t>Tepelná izolace z trubních pouzder z kamenné vlny s polepem hliníkovou folií pro potrubí s vnějším průměrem 76 mm - tloušťka 50 mm</t>
  </si>
  <si>
    <t>Tepelná izolace z trubních pouzder z kamenné vlny s polepem hliníkovou folií pro potrubí s vnějším průměrem 108 mm - tloušťka 80 mm</t>
  </si>
  <si>
    <t>Tepelná izolace z trubních pouzder z kamenné vlny s polepem hliníkovou folií pro potrubí s vnějším průměrem 89 mm - tloušťka 60 mm</t>
  </si>
  <si>
    <t>Tepelná izolace návleková - kaučuková s parotěsnou funkcí pro potrubí s vnějším průměrem 28 mm - tloušťka 13 mm; barva: černá; faktor difúzního odporu μ min. 7000 (-)</t>
  </si>
  <si>
    <t>Tepelná izolace návleková - kaučuková s parotěsnou funkcí pro potrubí s vnějším průměrem 35 mm - tloušťka 19 mm; barva: černá; faktor difúzního odporu μ min. 7000 (-)</t>
  </si>
  <si>
    <t>Tepelná izolace návleková - kaučuková s parotěsnou funkcí pro potrubí s vnějším průměrem 42 mm - tloušťka 19 mm; barva: černá; faktor difúzního odporu μ min. 7000 (-)</t>
  </si>
  <si>
    <t>Tepelná izolace návleková - kaučuková s parotěsnou funkcí pro potrubí s vnějším průměrem 60 mm - tloušťka 32 mm; barva: černá; faktor difúzního odporu μ min. 7000 (-)</t>
  </si>
  <si>
    <t>Tepelná izolace návleková - kaučuková s parotěsnou funkcí pro potrubí s vnějším průměrem 76 mm - tloušťka 25 mm; barva: černá; faktor difúzního odporu μ min. 7000 (-)</t>
  </si>
  <si>
    <t>Tepelná izolace návleková - kaučuková s parotěsnou funkcí pro potrubí s vnějším průměrem 48 mm - tloušťka 25 mm; barva: černá; faktor difúzního odporu μ min. 7000 (-)</t>
  </si>
  <si>
    <t>Obecne</t>
  </si>
  <si>
    <t>Tlakové zkoušky těsnosti (i dílčí) dle ČSN 06 0310 - paušál</t>
  </si>
  <si>
    <t>Veškeré revizní zprávy od zařízení, vč. případně požadované úřední zkoušky apod.  - paušál</t>
  </si>
  <si>
    <t>Zaškolení obsluhy, provozní předpisy a řády</t>
  </si>
  <si>
    <t>Zaregulování systému vytápění (vyvažovací armatury)</t>
  </si>
  <si>
    <t>Štítky a označení potrubí a revizních otvorů</t>
  </si>
  <si>
    <t>Utěsnění požárních prostupů dle PBŘ</t>
  </si>
  <si>
    <t>Utěsnění prostupů, vč. oplechování při prostupu střechou apod.</t>
  </si>
  <si>
    <t>C.01a</t>
  </si>
  <si>
    <t>C.01b</t>
  </si>
  <si>
    <t>C.01</t>
  </si>
  <si>
    <t>C.06</t>
  </si>
  <si>
    <t>C.05a,b</t>
  </si>
  <si>
    <t>C.05; C.06</t>
  </si>
  <si>
    <t>C.04</t>
  </si>
  <si>
    <t>C.03a</t>
  </si>
  <si>
    <t>C.03b</t>
  </si>
  <si>
    <t>C.02</t>
  </si>
  <si>
    <t>C.02; C.03a,b</t>
  </si>
  <si>
    <t>Litinové článkové otopné těleso s bočním připojením; počet članků: 20; 430x110x1200 (výška x hlubka x délka); nominální výkon: 1078 W (75/65/20°C); barva: antracit (RAL7016).</t>
  </si>
  <si>
    <t>Proplach a napuštění (i dílčí) dle ČSN 06 0310 - paušál včetně inhibitorů koroze atd.</t>
  </si>
  <si>
    <t>Požární ucpávka prostupu pro ocelové potrubí DN65, provedení dle požadavků PBŘS</t>
  </si>
  <si>
    <t>Spalinová cesta</t>
  </si>
  <si>
    <t xml:space="preserve">Tlumič 25dB; délka 1970 mm </t>
  </si>
  <si>
    <t>Přímy kus, délka 1000 mm</t>
  </si>
  <si>
    <t>Koleno 90° s čistícím otvorem</t>
  </si>
  <si>
    <t>Koleno pevné 87°</t>
  </si>
  <si>
    <t>Vnitřní těsnění EPDM do 120°</t>
  </si>
  <si>
    <t>Přechodka ew-dweco</t>
  </si>
  <si>
    <t>Základová deska pro mezivzpěry</t>
  </si>
  <si>
    <t>Stěnová vzpěra typ II, d = 500mm, vč. prícníku</t>
  </si>
  <si>
    <t>Uzávěr vedení (T200 / P1)</t>
  </si>
  <si>
    <t>Lůžko nastavitelné 50 - 150mm</t>
  </si>
  <si>
    <t>Stropní úchyt pro záv. Tyč</t>
  </si>
  <si>
    <t xml:space="preserve">Límec / Rozeta </t>
  </si>
  <si>
    <t>Závitová tyč M8</t>
  </si>
  <si>
    <t>Stropní úchyt pro závitovou tyč</t>
  </si>
  <si>
    <t>Čistící prvek</t>
  </si>
  <si>
    <t>Neutralizační set</t>
  </si>
  <si>
    <t>Rozšiřující sada regulace (vstup 0-10V)</t>
  </si>
  <si>
    <t>H.0</t>
  </si>
  <si>
    <t>Dávkovací soupravy chemických přísad, objem 6 l, rozměry: 200x225x670 (∅xLxH) mm; hmotnost: 5,9 kg; dimenze 3/4"</t>
  </si>
  <si>
    <t>Termoelektrický pohon pro R/S podlahového vytápění; napájení 230V; ovládání: on-off; bez napětí zavřeno</t>
  </si>
  <si>
    <t>Trubkové žebrované otopné těleso; vertikální montážní poloha; počet trubek: 2; odvzdušňovací ventil v nejvyšším bodě; průměr: 32/92 mm; délka: 2500 mm; nominální výkon: 1295 W (75/65/20°C); montáž na konzoly (dodávka vč. konzol); barva: antracit (RAL7016).</t>
  </si>
  <si>
    <t>Přípojovácí sada, ventil nahoře</t>
  </si>
  <si>
    <t>Nástřik článkové soupravy v odstínu dle stupnice vzorníku RAL</t>
  </si>
  <si>
    <t>Článkové trubkové otopné těleso s spodním připojením; počet članků: 8; 2500x136x368 (výška x hlubka x délka); nominální výkon: 2584 W (75/65/20°C); barva: antracit (RAL7016); provedení do oblouku (R=2990 mm).</t>
  </si>
  <si>
    <t>Konzola pro člankové otopná tělesa; H&gt;1100 mm); barva: antracit (RAL7016)</t>
  </si>
  <si>
    <t>Provozní (fukční)  zkouška (i dílčí) dle ČSN 06 0310 zahrnuje zkoušky dilatační a topné - paušál</t>
  </si>
  <si>
    <t>jednotková cena - dodávka</t>
  </si>
  <si>
    <t>jednotková cena - montáž</t>
  </si>
  <si>
    <t>Potrubí ocelové závitové bezešvé DN15 (1/2"); rozměry: 21,4x2,65 mm; včetně tvarovek, upevnění, objímek, závěsů, pěvnácj bodů  a kliynzných uložení</t>
  </si>
  <si>
    <t>Potrubí ocelové závitové bezešvé DN20 (3/4"); rozměry: 26,9x2,65 mm; včetně tvarovek, upevnění, objímek, závěsů, pěvnácj bodů  a kliynzných uložení</t>
  </si>
  <si>
    <t>Potrubí ocelové závitové bezešvé DN25 (1"); rozměry: 33,7x3,25 mm; včetně tvarovek, upevnění, objímek, závěsů, pěvnácj bodů  a kliynzných uložení</t>
  </si>
  <si>
    <t>Potrubí ocelové závitové bezešvé DN32 (5/4"); rozměry: 42,4x3,25 mm; včetně tvarovek, upevnění, objímek, závěsů, pěvnácj bodů  a kliynzných uložení</t>
  </si>
  <si>
    <t>Potrubí ocelové závitové bezešvé DN40 (6/4"); rozměry: 48,3x3,25 mm; včetně tvarovek, upevnění, objímek, závěsů, pěvnácj bodů  a kliynzných uložení</t>
  </si>
  <si>
    <t>Potrubí ocelové závitové bezešvé DN50 (2"); rozměry: 60,2x3,65 mm; včetně tvarovek, upevnění, objímek, závěsů, pěvnácj bodů  a kliynzných uložení</t>
  </si>
  <si>
    <t>Potrubí ocelové hladké bezešvé DN65; rozměry: 76x3,2 mm; včetně tvarovek, upevnění, objímek, závěsů, pěvnácj bodů  a kliynzných uložení</t>
  </si>
  <si>
    <t>Potrubí ocelové hladké bezešvé DN80; rozměry: 89x3,6 mm; včetně tvarovek, upevnění, objímek, závěsů, pěvnácj bodů  a kliynzných uložení</t>
  </si>
  <si>
    <t>Potrubí ocelové hladké bezešvé DN100; rozměry: 114x4,0 mm; včetně tvarovek, upevnění, objímek, závěsů, pěvnácj bodů  a kliynzných uložení</t>
  </si>
  <si>
    <t>REKONSTRUKCE A DOSTAVBA BUDOV FF UK</t>
  </si>
  <si>
    <t>Celkem cena za VYTÁPĚNÍ A CHLAZENÍ</t>
  </si>
  <si>
    <t>710-104 - D.1.4.3 - VYTÁPĚNÍ A CHLAZENÍ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</si>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</sst>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164" formatCode="_(#,##0.0??;\-\ #,##0.0??;&quot;–&quot;???;_(@_)"/>
    <numFmt numFmtId="165" formatCode="_(#,##0.00_);[Red]\-\ #,##0.00_);&quot;–&quot;??;_(@_)"/>
    <numFmt numFmtId="166" formatCode="#,##0.00\ &quot;Kč&quot;"/>
    <numFmt numFmtId="167" formatCode="_-* #,##0.00\ &quot;Sk&quot;_-;\-* #,##0.00\ &quot;Sk&quot;_-;_-* &quot;-&quot;??\ &quot;Sk&quot;_-;_-@_-"/>
    <numFmt numFmtId="168" formatCode="_-* #,##0.00\ _S_k_-;\-* #,##0.00\ _S_k_-;_-* &quot;-&quot;??\ _S_k_-;_-@_-"/>
    <numFmt numFmtId="169" formatCode="_ * #,##0_ ;_ * \-#,##0_ ;_ * &quot;-&quot;_ ;_ @_ "/>
    <numFmt numFmtId="170" formatCode="_ * #,##0.00_ ;_ * \-#,##0.00_ ;_ * &quot;-&quot;??_ ;_ @_ "/>
    <numFmt numFmtId="171" formatCode="_ &quot;Fr.&quot;\ * #,##0_ ;_ &quot;Fr.&quot;\ * \-#,##0_ ;_ &quot;Fr.&quot;\ * &quot;-&quot;_ ;_ @_ "/>
    <numFmt numFmtId="172" formatCode="_ &quot;Fr.&quot;\ * #,##0.00_ ;_ &quot;Fr.&quot;\ * \-#,##0.00_ ;_ &quot;Fr.&quot;\ * &quot;-&quot;??_ ;_ @_ "/>
    <numFmt numFmtId="173" formatCode="#,##0.000_ ;\-#,##0.000\ 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color indexed="8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</font>
    <font>
      <sz val="10"/>
      <name val="MS Sans Serif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2"/>
      <name val="Times New Roman"/>
      <family val="1"/>
      <charset val="238"/>
    </font>
    <font>
      <sz val="14"/>
      <name val="Tahoma"/>
      <family val="2"/>
      <charset val="238"/>
    </font>
    <font>
      <b/>
      <sz val="14"/>
      <name val="Arial CE"/>
      <charset val="238"/>
    </font>
    <font>
      <b/>
      <sz val="20"/>
      <name val="Arial"/>
      <family val="2"/>
    </font>
    <font>
      <sz val="10"/>
      <name val="Arial CE"/>
    </font>
    <font>
      <u/>
      <sz val="10"/>
      <color theme="1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45"/>
        <bgColor indexed="2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37">
    <xf numFmtId="0" fontId="0" fillId="0" borderId="0"/>
    <xf numFmtId="0" fontId="1" fillId="0" borderId="0"/>
    <xf numFmtId="1" fontId="2" fillId="0" borderId="0">
      <alignment horizontal="center" vertical="center"/>
      <protection locked="0"/>
    </xf>
    <xf numFmtId="44" fontId="12" fillId="0" borderId="0" applyFont="0" applyFill="0" applyBorder="0" applyAlignment="0" applyProtection="0"/>
    <xf numFmtId="0" fontId="15" fillId="0" borderId="0"/>
    <xf numFmtId="0" fontId="14" fillId="0" borderId="0"/>
    <xf numFmtId="0" fontId="14" fillId="0" borderId="0"/>
    <xf numFmtId="0" fontId="12" fillId="0" borderId="0"/>
    <xf numFmtId="0" fontId="2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19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22" fillId="0" borderId="15" applyNumberFormat="0" applyFill="0" applyAlignment="0" applyProtection="0"/>
    <xf numFmtId="168" fontId="38" fillId="0" borderId="0" applyFont="0" applyFill="0" applyBorder="0" applyAlignment="0" applyProtection="0"/>
    <xf numFmtId="169" fontId="15" fillId="0" borderId="0" applyFont="0" applyFill="0" applyBorder="0" applyAlignment="0" applyProtection="0"/>
    <xf numFmtId="168" fontId="38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42" fillId="0" borderId="0"/>
    <xf numFmtId="0" fontId="42" fillId="0" borderId="0"/>
    <xf numFmtId="0" fontId="43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16" applyNumberFormat="0" applyAlignment="0" applyProtection="0"/>
    <xf numFmtId="167" fontId="38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/>
    <xf numFmtId="0" fontId="15" fillId="0" borderId="0"/>
    <xf numFmtId="0" fontId="14" fillId="0" borderId="0"/>
    <xf numFmtId="0" fontId="2" fillId="0" borderId="0"/>
    <xf numFmtId="0" fontId="14" fillId="0" borderId="0"/>
    <xf numFmtId="0" fontId="38" fillId="0" borderId="0"/>
    <xf numFmtId="0" fontId="44" fillId="0" borderId="0"/>
    <xf numFmtId="0" fontId="44" fillId="0" borderId="0"/>
    <xf numFmtId="0" fontId="16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40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40" fillId="0" borderId="0"/>
    <xf numFmtId="0" fontId="15" fillId="0" borderId="0"/>
    <xf numFmtId="0" fontId="20" fillId="0" borderId="0" applyFill="0" applyProtection="0"/>
    <xf numFmtId="0" fontId="40" fillId="0" borderId="0"/>
    <xf numFmtId="0" fontId="50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45" fillId="0" borderId="0"/>
    <xf numFmtId="0" fontId="2" fillId="12" borderId="20" applyNumberFormat="0" applyFont="0" applyAlignment="0" applyProtection="0"/>
    <xf numFmtId="0" fontId="30" fillId="0" borderId="21" applyNumberFormat="0" applyFill="0" applyAlignment="0" applyProtection="0"/>
    <xf numFmtId="9" fontId="38" fillId="0" borderId="0" applyFont="0" applyFill="0" applyBorder="0" applyAlignment="0" applyProtection="0"/>
    <xf numFmtId="0" fontId="31" fillId="5" borderId="0" applyNumberFormat="0" applyBorder="0" applyAlignment="0" applyProtection="0"/>
    <xf numFmtId="0" fontId="38" fillId="0" borderId="0"/>
    <xf numFmtId="0" fontId="41" fillId="0" borderId="0"/>
    <xf numFmtId="0" fontId="17" fillId="13" borderId="0">
      <alignment horizontal="left"/>
    </xf>
    <xf numFmtId="0" fontId="17" fillId="13" borderId="0">
      <alignment horizontal="left"/>
    </xf>
    <xf numFmtId="0" fontId="46" fillId="14" borderId="0"/>
    <xf numFmtId="0" fontId="46" fillId="14" borderId="0"/>
    <xf numFmtId="0" fontId="37" fillId="0" borderId="0"/>
    <xf numFmtId="0" fontId="2" fillId="0" borderId="0" applyProtection="0"/>
    <xf numFmtId="0" fontId="19" fillId="0" borderId="0"/>
    <xf numFmtId="0" fontId="15" fillId="0" borderId="0"/>
    <xf numFmtId="0" fontId="32" fillId="0" borderId="0" applyNumberFormat="0" applyFill="0" applyBorder="0" applyAlignment="0" applyProtection="0"/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49" fontId="15" fillId="0" borderId="2">
      <alignment horizontal="left" vertical="top" indent="1"/>
    </xf>
    <xf numFmtId="0" fontId="17" fillId="0" borderId="0"/>
    <xf numFmtId="0" fontId="17" fillId="0" borderId="0"/>
    <xf numFmtId="0" fontId="47" fillId="15" borderId="22">
      <alignment vertical="center"/>
    </xf>
    <xf numFmtId="0" fontId="33" fillId="6" borderId="23" applyNumberFormat="0" applyAlignment="0" applyProtection="0"/>
    <xf numFmtId="0" fontId="34" fillId="16" borderId="23" applyNumberFormat="0" applyAlignment="0" applyProtection="0"/>
    <xf numFmtId="0" fontId="35" fillId="16" borderId="24" applyNumberFormat="0" applyAlignment="0" applyProtection="0"/>
    <xf numFmtId="0" fontId="36" fillId="0" borderId="0" applyNumberFormat="0" applyFill="0" applyBorder="0" applyAlignment="0" applyProtection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2" fillId="0" borderId="0"/>
    <xf numFmtId="0" fontId="2" fillId="0" borderId="0"/>
    <xf numFmtId="0" fontId="21" fillId="17" borderId="0" applyNumberFormat="0" applyBorder="0" applyAlignment="0" applyProtection="0"/>
    <xf numFmtId="0" fontId="13" fillId="4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20" borderId="0" applyNumberFormat="0" applyBorder="0" applyAlignment="0" applyProtection="0"/>
    <xf numFmtId="0" fontId="14" fillId="0" borderId="0"/>
    <xf numFmtId="0" fontId="2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44" fontId="12" fillId="0" borderId="0" applyFont="0" applyFill="0" applyBorder="0" applyAlignment="0" applyProtection="0"/>
  </cellStyleXfs>
  <cellXfs count="74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5" fontId="3" fillId="0" borderId="10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1" fontId="4" fillId="3" borderId="2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2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3" fillId="0" borderId="0" xfId="1" applyNumberFormat="1" applyFont="1" applyFill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left" vertical="top" wrapText="1"/>
    </xf>
    <xf numFmtId="0" fontId="0" fillId="0" borderId="0" xfId="0"/>
    <xf numFmtId="0" fontId="18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18" fillId="0" borderId="25" xfId="0" applyNumberFormat="1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49" fontId="3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0" fontId="18" fillId="0" borderId="14" xfId="0" applyNumberFormat="1" applyFont="1" applyFill="1" applyBorder="1" applyAlignment="1">
      <alignment horizontal="left" vertical="top" wrapText="1"/>
    </xf>
    <xf numFmtId="173" fontId="0" fillId="0" borderId="0" xfId="0" applyNumberFormat="1"/>
    <xf numFmtId="2" fontId="3" fillId="0" borderId="14" xfId="1" applyNumberFormat="1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166" fontId="0" fillId="0" borderId="0" xfId="0" applyNumberFormat="1"/>
    <xf numFmtId="1" fontId="3" fillId="0" borderId="0" xfId="1" applyNumberFormat="1" applyFont="1" applyFill="1" applyBorder="1" applyAlignment="1">
      <alignment horizontal="left" vertical="center"/>
    </xf>
    <xf numFmtId="49" fontId="0" fillId="0" borderId="0" xfId="0" applyNumberFormat="1"/>
    <xf numFmtId="165" fontId="3" fillId="0" borderId="26" xfId="1" applyNumberFormat="1" applyFont="1" applyFill="1" applyBorder="1" applyAlignment="1">
      <alignment horizontal="center" vertical="center"/>
    </xf>
    <xf numFmtId="165" fontId="3" fillId="21" borderId="10" xfId="1" applyNumberFormat="1" applyFont="1" applyFill="1" applyBorder="1" applyAlignment="1">
      <alignment horizontal="center" vertical="center"/>
    </xf>
    <xf numFmtId="165" fontId="3" fillId="21" borderId="26" xfId="1" applyNumberFormat="1" applyFont="1" applyFill="1" applyBorder="1" applyAlignment="1">
      <alignment horizontal="center" vertical="center"/>
    </xf>
    <xf numFmtId="165" fontId="3" fillId="21" borderId="10" xfId="1" applyNumberFormat="1" applyFont="1" applyFill="1" applyBorder="1" applyAlignment="1" applyProtection="1">
      <alignment horizontal="center" vertical="center"/>
      <protection locked="0"/>
    </xf>
    <xf numFmtId="165" fontId="3" fillId="21" borderId="26" xfId="1" applyNumberFormat="1" applyFont="1" applyFill="1" applyBorder="1" applyAlignment="1" applyProtection="1">
      <alignment horizontal="center" vertical="center"/>
      <protection locked="0"/>
    </xf>
    <xf numFmtId="165" fontId="3" fillId="21" borderId="1" xfId="1" applyNumberFormat="1" applyFont="1" applyFill="1" applyBorder="1" applyAlignment="1" applyProtection="1">
      <alignment horizontal="center" vertical="center"/>
      <protection locked="0"/>
    </xf>
    <xf numFmtId="165" fontId="3" fillId="21" borderId="14" xfId="1" applyNumberFormat="1" applyFont="1" applyFill="1" applyBorder="1" applyAlignment="1" applyProtection="1">
      <alignment horizontal="center" vertical="center"/>
      <protection locked="0"/>
    </xf>
    <xf numFmtId="165" fontId="3" fillId="21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2" fontId="3" fillId="0" borderId="27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</cellXfs>
  <cellStyles count="137">
    <cellStyle name="_414" xfId="9"/>
    <cellStyle name="_414_902_VV_HO26__130503" xfId="10"/>
    <cellStyle name="_414_HO26__Výkaz výměr_VZT-A33" xfId="11"/>
    <cellStyle name="_414_VV_HO26__zti_io" xfId="12"/>
    <cellStyle name="_415" xfId="13"/>
    <cellStyle name="_415_902_VV_HO26__130503" xfId="14"/>
    <cellStyle name="_415_HO26__Výkaz výměr_VZT-A33" xfId="15"/>
    <cellStyle name="_415_VV_HO26__zti_io" xfId="16"/>
    <cellStyle name="_HO_DPS_MAR_904_00_Vykaz_vymer" xfId="17"/>
    <cellStyle name="_HOLEČKOVA_VV_silnoproud" xfId="18"/>
    <cellStyle name="Celkem 2" xfId="19"/>
    <cellStyle name="čiarky 2" xfId="20"/>
    <cellStyle name="Dezimal [0]_Tabelle1" xfId="21"/>
    <cellStyle name="Dezimal 2" xfId="22"/>
    <cellStyle name="Dezimal_Tabelle1" xfId="23"/>
    <cellStyle name="Firma" xfId="24"/>
    <cellStyle name="Firma 2" xfId="25"/>
    <cellStyle name="Hlavní nadpis" xfId="26"/>
    <cellStyle name="Hypertextové prepojenie 2" xfId="27"/>
    <cellStyle name="Hypertextový odkaz 2" xfId="28"/>
    <cellStyle name="Chybně 10" xfId="29"/>
    <cellStyle name="Chybně 11" xfId="30"/>
    <cellStyle name="Chybně 12" xfId="31"/>
    <cellStyle name="Chybně 13" xfId="32"/>
    <cellStyle name="Chybně 14" xfId="33"/>
    <cellStyle name="Chybně 15" xfId="34"/>
    <cellStyle name="Chybně 16" xfId="35"/>
    <cellStyle name="Chybně 17" xfId="36"/>
    <cellStyle name="Chybně 2" xfId="37"/>
    <cellStyle name="Chybně 3" xfId="38"/>
    <cellStyle name="Chybně 4" xfId="39"/>
    <cellStyle name="Chybně 5" xfId="40"/>
    <cellStyle name="Chybně 6" xfId="41"/>
    <cellStyle name="Chybně 7" xfId="42"/>
    <cellStyle name="Chybně 8" xfId="43"/>
    <cellStyle name="Chybně 9" xfId="44"/>
    <cellStyle name="Kontrolní buňka 2" xfId="45"/>
    <cellStyle name="Měna 2" xfId="136"/>
    <cellStyle name="Měna 3" xfId="3"/>
    <cellStyle name="meny 2" xfId="46"/>
    <cellStyle name="Nadpis 1 2" xfId="47"/>
    <cellStyle name="Nadpis 2 2" xfId="48"/>
    <cellStyle name="Nadpis 3 2" xfId="49"/>
    <cellStyle name="Nadpis 4 2" xfId="50"/>
    <cellStyle name="Název 2" xfId="51"/>
    <cellStyle name="Neutrální 2" xfId="52"/>
    <cellStyle name="normal" xfId="53"/>
    <cellStyle name="normal 2" xfId="54"/>
    <cellStyle name="normálne 2" xfId="55"/>
    <cellStyle name="Normální" xfId="0" builtinId="0"/>
    <cellStyle name="Normální 10" xfId="56"/>
    <cellStyle name="Normální 11" xfId="57"/>
    <cellStyle name="Normální 11 2" xfId="130"/>
    <cellStyle name="Normální 12" xfId="8"/>
    <cellStyle name="normální 15" xfId="4"/>
    <cellStyle name="Normální 2" xfId="1"/>
    <cellStyle name="Normální 2 10" xfId="59"/>
    <cellStyle name="normální 2 11" xfId="58"/>
    <cellStyle name="normální 2 12" xfId="131"/>
    <cellStyle name="Normální 2 13" xfId="5"/>
    <cellStyle name="Normální 2 2" xfId="60"/>
    <cellStyle name="normální 2 3" xfId="61"/>
    <cellStyle name="normální 2 3 2" xfId="62"/>
    <cellStyle name="normální 2 3 3" xfId="63"/>
    <cellStyle name="normální 2 4" xfId="64"/>
    <cellStyle name="Normální 2 5" xfId="65"/>
    <cellStyle name="Normální 2 6" xfId="66"/>
    <cellStyle name="Normální 2 7" xfId="67"/>
    <cellStyle name="Normální 2 8" xfId="68"/>
    <cellStyle name="Normální 2 9" xfId="69"/>
    <cellStyle name="normální 2_902_VV_HO26__130503" xfId="70"/>
    <cellStyle name="Normální 3" xfId="7"/>
    <cellStyle name="Normální 3 10" xfId="72"/>
    <cellStyle name="Normální 3 11" xfId="71"/>
    <cellStyle name="normální 3 2" xfId="73"/>
    <cellStyle name="normální 3 3" xfId="74"/>
    <cellStyle name="normální 3 3 2" xfId="75"/>
    <cellStyle name="Normální 3 4" xfId="76"/>
    <cellStyle name="Normální 3 5" xfId="77"/>
    <cellStyle name="Normální 3 6" xfId="78"/>
    <cellStyle name="Normální 3 7" xfId="79"/>
    <cellStyle name="Normální 3 8" xfId="80"/>
    <cellStyle name="Normální 3 9" xfId="81"/>
    <cellStyle name="normální 3_EPS_02_Výkaz výměr_03" xfId="82"/>
    <cellStyle name="Normální 4" xfId="6"/>
    <cellStyle name="normální 4 2" xfId="84"/>
    <cellStyle name="Normální 4 3" xfId="83"/>
    <cellStyle name="Normální 4 4" xfId="132"/>
    <cellStyle name="normální 4_EPS_02_Výkaz výměr_03" xfId="85"/>
    <cellStyle name="Normální 5" xfId="86"/>
    <cellStyle name="Normální 5 2" xfId="87"/>
    <cellStyle name="Normální 6" xfId="88"/>
    <cellStyle name="Normální 7" xfId="89"/>
    <cellStyle name="Normální 7 2" xfId="133"/>
    <cellStyle name="Normální 8" xfId="90"/>
    <cellStyle name="Normální 8 2" xfId="134"/>
    <cellStyle name="Normální 9" xfId="91"/>
    <cellStyle name="Normální 9 2" xfId="135"/>
    <cellStyle name="Podnadpis" xfId="92"/>
    <cellStyle name="Poznámka 2" xfId="93"/>
    <cellStyle name="Propojená buňka 2" xfId="94"/>
    <cellStyle name="Prozent 2" xfId="95"/>
    <cellStyle name="Specifikace" xfId="2"/>
    <cellStyle name="Správně 2" xfId="96"/>
    <cellStyle name="Standard 2" xfId="97"/>
    <cellStyle name="Standard_aktuell" xfId="98"/>
    <cellStyle name="Stín+tučně" xfId="99"/>
    <cellStyle name="Stín+tučně 2" xfId="100"/>
    <cellStyle name="Stín+tučně+velké písmo" xfId="101"/>
    <cellStyle name="Stín+tučně+velké písmo 2" xfId="102"/>
    <cellStyle name="Styl 1" xfId="103"/>
    <cellStyle name="Styl 1 2" xfId="104"/>
    <cellStyle name="Styl 1_902_VV_HO26__130503" xfId="105"/>
    <cellStyle name="TableStyleLight1" xfId="106"/>
    <cellStyle name="Text upozornění 2" xfId="107"/>
    <cellStyle name="textový" xfId="108"/>
    <cellStyle name="textový 2" xfId="109"/>
    <cellStyle name="textový 3" xfId="110"/>
    <cellStyle name="textový 3 2" xfId="111"/>
    <cellStyle name="Tučně" xfId="112"/>
    <cellStyle name="Tučně 2" xfId="113"/>
    <cellStyle name="TYP ŘÁDKU_2" xfId="114"/>
    <cellStyle name="Vstup 2" xfId="115"/>
    <cellStyle name="Výpočet 2" xfId="116"/>
    <cellStyle name="Výstup 2" xfId="117"/>
    <cellStyle name="Vysvětlující text 2" xfId="118"/>
    <cellStyle name="Währung [0]_Tabelle1" xfId="119"/>
    <cellStyle name="Währung_Tabelle1" xfId="120"/>
    <cellStyle name="základní" xfId="121"/>
    <cellStyle name="základní 2" xfId="122"/>
    <cellStyle name="Zvýraznění 1 2" xfId="124"/>
    <cellStyle name="Zvýraznění 1 3" xfId="123"/>
    <cellStyle name="Zvýraznění 2 2" xfId="125"/>
    <cellStyle name="Zvýraznění 3 2" xfId="126"/>
    <cellStyle name="Zvýraznění 4 2" xfId="127"/>
    <cellStyle name="Zvýraznění 5 2" xfId="128"/>
    <cellStyle name="Zvýraznění 6 2" xfId="12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2"/>
  <sheetViews>
    <sheetView tabSelected="1" view="pageBreakPreview" zoomScaleNormal="100" zoomScaleSheetLayoutView="100" workbookViewId="0">
      <pane ySplit="4" topLeftCell="A5" activePane="bottomLeft" state="frozen"/>
      <selection pane="bottomLeft" activeCell="C8" sqref="C8"/>
    </sheetView>
  </sheetViews>
  <sheetFormatPr defaultRowHeight="15" x14ac:dyDescent="0.25"/>
  <cols>
    <col min="1" max="1" width="6.140625" style="44" customWidth="1"/>
    <col min="2" max="2" width="11.85546875" style="41" customWidth="1"/>
    <col min="3" max="3" width="71.7109375" style="44" customWidth="1"/>
    <col min="4" max="4" width="7.28515625" style="44" customWidth="1"/>
    <col min="5" max="5" width="9.42578125" style="44" bestFit="1" customWidth="1"/>
    <col min="6" max="7" width="15.7109375" style="44" customWidth="1"/>
    <col min="8" max="8" width="17.28515625" style="44" customWidth="1"/>
    <col min="9" max="9" width="9.140625" style="44"/>
    <col min="10" max="10" width="15" style="44" bestFit="1" customWidth="1"/>
    <col min="11" max="23" width="9.140625" style="44" customWidth="1"/>
    <col min="24" max="16384" width="9.140625" style="44"/>
  </cols>
  <sheetData>
    <row r="1" spans="1:8" s="9" customFormat="1" ht="26.25" customHeight="1" x14ac:dyDescent="0.25">
      <c r="A1" s="68" t="s">
        <v>341</v>
      </c>
      <c r="B1" s="69"/>
      <c r="C1" s="69"/>
      <c r="D1" s="69"/>
      <c r="E1" s="69"/>
      <c r="F1" s="69"/>
      <c r="G1" s="69"/>
      <c r="H1" s="70"/>
    </row>
    <row r="2" spans="1:8" s="9" customFormat="1" ht="22.5" customHeight="1" x14ac:dyDescent="0.25">
      <c r="A2" s="68" t="s">
        <v>343</v>
      </c>
      <c r="B2" s="69"/>
      <c r="C2" s="69"/>
      <c r="D2" s="69"/>
      <c r="E2" s="69"/>
      <c r="F2" s="69"/>
      <c r="G2" s="69"/>
      <c r="H2" s="70"/>
    </row>
    <row r="3" spans="1:8" s="3" customFormat="1" ht="144.75" customHeight="1" x14ac:dyDescent="0.25">
      <c r="A3" s="71" t="s">
        <v>344</v>
      </c>
      <c r="B3" s="72"/>
      <c r="C3" s="72"/>
      <c r="D3" s="72"/>
      <c r="E3" s="72"/>
      <c r="F3" s="72"/>
      <c r="G3" s="72"/>
      <c r="H3" s="73"/>
    </row>
    <row r="4" spans="1:8" s="3" customFormat="1" ht="33" customHeight="1" x14ac:dyDescent="0.25">
      <c r="A4" s="12" t="s">
        <v>0</v>
      </c>
      <c r="B4" s="35"/>
      <c r="C4" s="10" t="s">
        <v>1</v>
      </c>
      <c r="D4" s="10" t="s">
        <v>2</v>
      </c>
      <c r="E4" s="10" t="s">
        <v>3</v>
      </c>
      <c r="F4" s="10" t="s">
        <v>330</v>
      </c>
      <c r="G4" s="10" t="s">
        <v>331</v>
      </c>
      <c r="H4" s="11" t="s">
        <v>5</v>
      </c>
    </row>
    <row r="5" spans="1:8" s="3" customFormat="1" ht="23.25" customHeight="1" x14ac:dyDescent="0.25">
      <c r="A5" s="17"/>
      <c r="B5" s="36"/>
      <c r="C5" s="18" t="s">
        <v>342</v>
      </c>
      <c r="D5" s="19"/>
      <c r="E5" s="20"/>
      <c r="F5" s="21"/>
      <c r="G5" s="21"/>
      <c r="H5" s="22">
        <f>H7+H29+H65+H74+H78+H82+H87+H95+H114+H155+H161+H169+H235+H247+H252+H278+H295+H318+H340+H12</f>
        <v>0</v>
      </c>
    </row>
    <row r="6" spans="1:8" s="3" customFormat="1" ht="15" customHeight="1" x14ac:dyDescent="0.25">
      <c r="A6" s="13"/>
      <c r="B6" s="37"/>
      <c r="C6" s="4"/>
      <c r="D6" s="14"/>
      <c r="E6" s="2"/>
      <c r="F6" s="5"/>
      <c r="G6" s="5"/>
      <c r="H6" s="15"/>
    </row>
    <row r="7" spans="1:8" s="8" customFormat="1" x14ac:dyDescent="0.25">
      <c r="A7" s="33">
        <v>1</v>
      </c>
      <c r="B7" s="40"/>
      <c r="C7" s="34" t="s">
        <v>6</v>
      </c>
      <c r="D7" s="28"/>
      <c r="E7" s="29"/>
      <c r="F7" s="30"/>
      <c r="G7" s="30"/>
      <c r="H7" s="32">
        <f>SUM(H8:H10)</f>
        <v>0</v>
      </c>
    </row>
    <row r="8" spans="1:8" s="3" customFormat="1" ht="97.5" x14ac:dyDescent="0.25">
      <c r="A8" s="23">
        <v>1</v>
      </c>
      <c r="B8" s="38" t="s">
        <v>321</v>
      </c>
      <c r="C8" s="24" t="s">
        <v>8</v>
      </c>
      <c r="D8" s="25" t="s">
        <v>9</v>
      </c>
      <c r="E8" s="26">
        <v>1</v>
      </c>
      <c r="F8" s="62"/>
      <c r="G8" s="63"/>
      <c r="H8" s="31">
        <f>E8*(F8+G8)</f>
        <v>0</v>
      </c>
    </row>
    <row r="9" spans="1:8" s="3" customFormat="1" x14ac:dyDescent="0.25">
      <c r="A9" s="16">
        <f>A8+1</f>
        <v>2</v>
      </c>
      <c r="B9" s="38" t="s">
        <v>321</v>
      </c>
      <c r="C9" s="24" t="s">
        <v>320</v>
      </c>
      <c r="D9" s="25" t="s">
        <v>10</v>
      </c>
      <c r="E9" s="26">
        <v>1</v>
      </c>
      <c r="F9" s="62"/>
      <c r="G9" s="63"/>
      <c r="H9" s="31">
        <f t="shared" ref="H9:H10" si="0">E9*(F9+G9)</f>
        <v>0</v>
      </c>
    </row>
    <row r="10" spans="1:8" s="3" customFormat="1" x14ac:dyDescent="0.25">
      <c r="A10" s="16">
        <f>A9+1</f>
        <v>3</v>
      </c>
      <c r="B10" s="38" t="s">
        <v>321</v>
      </c>
      <c r="C10" s="24" t="s">
        <v>319</v>
      </c>
      <c r="D10" s="25" t="s">
        <v>10</v>
      </c>
      <c r="E10" s="26">
        <v>1</v>
      </c>
      <c r="F10" s="62"/>
      <c r="G10" s="63"/>
      <c r="H10" s="31">
        <f t="shared" si="0"/>
        <v>0</v>
      </c>
    </row>
    <row r="11" spans="1:8" s="3" customFormat="1" x14ac:dyDescent="0.25">
      <c r="A11" s="23"/>
      <c r="B11" s="38"/>
      <c r="C11" s="24"/>
      <c r="D11" s="25"/>
      <c r="E11" s="26"/>
      <c r="F11" s="27"/>
      <c r="G11" s="59"/>
      <c r="H11" s="31"/>
    </row>
    <row r="12" spans="1:8" s="3" customFormat="1" x14ac:dyDescent="0.25">
      <c r="A12" s="33">
        <v>2</v>
      </c>
      <c r="B12" s="40"/>
      <c r="C12" s="34" t="s">
        <v>303</v>
      </c>
      <c r="D12" s="28"/>
      <c r="E12" s="29"/>
      <c r="F12" s="30"/>
      <c r="G12" s="30"/>
      <c r="H12" s="32">
        <f>SUM(H13:H27)</f>
        <v>0</v>
      </c>
    </row>
    <row r="13" spans="1:8" s="3" customFormat="1" x14ac:dyDescent="0.25">
      <c r="A13" s="23">
        <v>1</v>
      </c>
      <c r="B13" s="38"/>
      <c r="C13" s="24" t="s">
        <v>304</v>
      </c>
      <c r="D13" s="25" t="s">
        <v>10</v>
      </c>
      <c r="E13" s="26">
        <v>1</v>
      </c>
      <c r="F13" s="62"/>
      <c r="G13" s="63"/>
      <c r="H13" s="31">
        <f>E13*(F13+G13)</f>
        <v>0</v>
      </c>
    </row>
    <row r="14" spans="1:8" s="3" customFormat="1" x14ac:dyDescent="0.25">
      <c r="A14" s="16">
        <f>A13+1</f>
        <v>2</v>
      </c>
      <c r="B14" s="38"/>
      <c r="C14" s="24" t="s">
        <v>305</v>
      </c>
      <c r="D14" s="25" t="s">
        <v>10</v>
      </c>
      <c r="E14" s="26">
        <v>30</v>
      </c>
      <c r="F14" s="62"/>
      <c r="G14" s="63"/>
      <c r="H14" s="31">
        <f t="shared" ref="H14:H27" si="1">E14*(F14+G14)</f>
        <v>0</v>
      </c>
    </row>
    <row r="15" spans="1:8" s="3" customFormat="1" x14ac:dyDescent="0.25">
      <c r="A15" s="16">
        <f t="shared" ref="A15:A27" si="2">A14+1</f>
        <v>3</v>
      </c>
      <c r="B15" s="38"/>
      <c r="C15" s="24" t="s">
        <v>306</v>
      </c>
      <c r="D15" s="25" t="s">
        <v>10</v>
      </c>
      <c r="E15" s="26">
        <v>1</v>
      </c>
      <c r="F15" s="62"/>
      <c r="G15" s="63"/>
      <c r="H15" s="31">
        <f t="shared" si="1"/>
        <v>0</v>
      </c>
    </row>
    <row r="16" spans="1:8" s="3" customFormat="1" x14ac:dyDescent="0.25">
      <c r="A16" s="16">
        <f t="shared" si="2"/>
        <v>4</v>
      </c>
      <c r="B16" s="38"/>
      <c r="C16" s="24" t="s">
        <v>307</v>
      </c>
      <c r="D16" s="25" t="s">
        <v>10</v>
      </c>
      <c r="E16" s="26">
        <v>1</v>
      </c>
      <c r="F16" s="62"/>
      <c r="G16" s="63"/>
      <c r="H16" s="31">
        <f t="shared" si="1"/>
        <v>0</v>
      </c>
    </row>
    <row r="17" spans="1:8" s="3" customFormat="1" x14ac:dyDescent="0.25">
      <c r="A17" s="16">
        <f t="shared" si="2"/>
        <v>5</v>
      </c>
      <c r="B17" s="38"/>
      <c r="C17" s="24" t="s">
        <v>309</v>
      </c>
      <c r="D17" s="25" t="s">
        <v>10</v>
      </c>
      <c r="E17" s="26">
        <v>1</v>
      </c>
      <c r="F17" s="62"/>
      <c r="G17" s="63"/>
      <c r="H17" s="31">
        <f t="shared" si="1"/>
        <v>0</v>
      </c>
    </row>
    <row r="18" spans="1:8" s="3" customFormat="1" x14ac:dyDescent="0.25">
      <c r="A18" s="16">
        <f t="shared" si="2"/>
        <v>6</v>
      </c>
      <c r="B18" s="38"/>
      <c r="C18" s="24" t="s">
        <v>308</v>
      </c>
      <c r="D18" s="25" t="s">
        <v>10</v>
      </c>
      <c r="E18" s="26">
        <v>36</v>
      </c>
      <c r="F18" s="62"/>
      <c r="G18" s="63"/>
      <c r="H18" s="31">
        <f t="shared" si="1"/>
        <v>0</v>
      </c>
    </row>
    <row r="19" spans="1:8" s="3" customFormat="1" x14ac:dyDescent="0.25">
      <c r="A19" s="16">
        <f t="shared" si="2"/>
        <v>7</v>
      </c>
      <c r="B19" s="38"/>
      <c r="C19" s="24" t="s">
        <v>318</v>
      </c>
      <c r="D19" s="25" t="s">
        <v>10</v>
      </c>
      <c r="E19" s="26">
        <v>1</v>
      </c>
      <c r="F19" s="62"/>
      <c r="G19" s="63"/>
      <c r="H19" s="31">
        <f t="shared" si="1"/>
        <v>0</v>
      </c>
    </row>
    <row r="20" spans="1:8" s="3" customFormat="1" x14ac:dyDescent="0.25">
      <c r="A20" s="16">
        <f t="shared" si="2"/>
        <v>8</v>
      </c>
      <c r="B20" s="38"/>
      <c r="C20" s="24" t="s">
        <v>310</v>
      </c>
      <c r="D20" s="25" t="s">
        <v>10</v>
      </c>
      <c r="E20" s="26">
        <v>1</v>
      </c>
      <c r="F20" s="62"/>
      <c r="G20" s="63"/>
      <c r="H20" s="31">
        <f t="shared" si="1"/>
        <v>0</v>
      </c>
    </row>
    <row r="21" spans="1:8" s="3" customFormat="1" x14ac:dyDescent="0.25">
      <c r="A21" s="16">
        <f t="shared" si="2"/>
        <v>9</v>
      </c>
      <c r="B21" s="38"/>
      <c r="C21" s="24" t="s">
        <v>311</v>
      </c>
      <c r="D21" s="25" t="s">
        <v>10</v>
      </c>
      <c r="E21" s="26">
        <v>1</v>
      </c>
      <c r="F21" s="62"/>
      <c r="G21" s="63"/>
      <c r="H21" s="31">
        <f t="shared" si="1"/>
        <v>0</v>
      </c>
    </row>
    <row r="22" spans="1:8" s="3" customFormat="1" x14ac:dyDescent="0.25">
      <c r="A22" s="16">
        <f t="shared" si="2"/>
        <v>10</v>
      </c>
      <c r="B22" s="38"/>
      <c r="C22" s="24" t="s">
        <v>312</v>
      </c>
      <c r="D22" s="25" t="s">
        <v>10</v>
      </c>
      <c r="E22" s="26">
        <v>1</v>
      </c>
      <c r="F22" s="62"/>
      <c r="G22" s="63"/>
      <c r="H22" s="31">
        <f t="shared" si="1"/>
        <v>0</v>
      </c>
    </row>
    <row r="23" spans="1:8" s="3" customFormat="1" x14ac:dyDescent="0.25">
      <c r="A23" s="16">
        <f t="shared" si="2"/>
        <v>11</v>
      </c>
      <c r="B23" s="38"/>
      <c r="C23" s="24" t="s">
        <v>313</v>
      </c>
      <c r="D23" s="25" t="s">
        <v>10</v>
      </c>
      <c r="E23" s="26">
        <v>7</v>
      </c>
      <c r="F23" s="62"/>
      <c r="G23" s="63"/>
      <c r="H23" s="31">
        <f t="shared" si="1"/>
        <v>0</v>
      </c>
    </row>
    <row r="24" spans="1:8" s="3" customFormat="1" x14ac:dyDescent="0.25">
      <c r="A24" s="16">
        <f t="shared" si="2"/>
        <v>12</v>
      </c>
      <c r="B24" s="38"/>
      <c r="C24" s="24" t="s">
        <v>314</v>
      </c>
      <c r="D24" s="25" t="s">
        <v>10</v>
      </c>
      <c r="E24" s="26">
        <v>2</v>
      </c>
      <c r="F24" s="62"/>
      <c r="G24" s="63"/>
      <c r="H24" s="31">
        <f t="shared" si="1"/>
        <v>0</v>
      </c>
    </row>
    <row r="25" spans="1:8" s="3" customFormat="1" x14ac:dyDescent="0.25">
      <c r="A25" s="16">
        <f t="shared" si="2"/>
        <v>13</v>
      </c>
      <c r="B25" s="38"/>
      <c r="C25" s="24" t="s">
        <v>315</v>
      </c>
      <c r="D25" s="25" t="s">
        <v>10</v>
      </c>
      <c r="E25" s="26">
        <v>1</v>
      </c>
      <c r="F25" s="62"/>
      <c r="G25" s="63"/>
      <c r="H25" s="31">
        <f t="shared" si="1"/>
        <v>0</v>
      </c>
    </row>
    <row r="26" spans="1:8" s="3" customFormat="1" x14ac:dyDescent="0.25">
      <c r="A26" s="16">
        <f t="shared" si="2"/>
        <v>14</v>
      </c>
      <c r="B26" s="38"/>
      <c r="C26" s="24" t="s">
        <v>316</v>
      </c>
      <c r="D26" s="25" t="s">
        <v>10</v>
      </c>
      <c r="E26" s="26">
        <v>5</v>
      </c>
      <c r="F26" s="62"/>
      <c r="G26" s="63"/>
      <c r="H26" s="31">
        <f t="shared" si="1"/>
        <v>0</v>
      </c>
    </row>
    <row r="27" spans="1:8" s="3" customFormat="1" ht="22.5" customHeight="1" x14ac:dyDescent="0.25">
      <c r="A27" s="16">
        <f t="shared" si="2"/>
        <v>15</v>
      </c>
      <c r="B27" s="39"/>
      <c r="C27" s="6" t="s">
        <v>317</v>
      </c>
      <c r="D27" s="1" t="s">
        <v>10</v>
      </c>
      <c r="E27" s="7">
        <v>2</v>
      </c>
      <c r="F27" s="64"/>
      <c r="G27" s="63"/>
      <c r="H27" s="31">
        <f t="shared" si="1"/>
        <v>0</v>
      </c>
    </row>
    <row r="28" spans="1:8" s="3" customFormat="1" ht="15" customHeight="1" x14ac:dyDescent="0.25">
      <c r="A28" s="13"/>
      <c r="B28" s="37"/>
      <c r="C28" s="4"/>
      <c r="D28" s="14"/>
      <c r="E28" s="2"/>
      <c r="F28" s="5"/>
      <c r="G28" s="5"/>
      <c r="H28" s="15"/>
    </row>
    <row r="29" spans="1:8" s="8" customFormat="1" x14ac:dyDescent="0.25">
      <c r="A29" s="33">
        <v>3</v>
      </c>
      <c r="B29" s="40"/>
      <c r="C29" s="34" t="s">
        <v>7</v>
      </c>
      <c r="D29" s="28"/>
      <c r="E29" s="29"/>
      <c r="F29" s="30"/>
      <c r="G29" s="30"/>
      <c r="H29" s="32">
        <f>SUM(H30:H63)</f>
        <v>0</v>
      </c>
    </row>
    <row r="30" spans="1:8" s="3" customFormat="1" ht="48" x14ac:dyDescent="0.25">
      <c r="A30" s="23">
        <v>1</v>
      </c>
      <c r="B30" s="38" t="s">
        <v>289</v>
      </c>
      <c r="C30" s="24" t="s">
        <v>11</v>
      </c>
      <c r="D30" s="25" t="s">
        <v>10</v>
      </c>
      <c r="E30" s="26">
        <v>1</v>
      </c>
      <c r="F30" s="62"/>
      <c r="G30" s="63"/>
      <c r="H30" s="31">
        <f>E30*(F30+G30)</f>
        <v>0</v>
      </c>
    </row>
    <row r="31" spans="1:8" s="3" customFormat="1" ht="22.5" customHeight="1" x14ac:dyDescent="0.25">
      <c r="A31" s="16">
        <f>A30+1</f>
        <v>2</v>
      </c>
      <c r="B31" s="38" t="s">
        <v>290</v>
      </c>
      <c r="C31" s="6" t="s">
        <v>12</v>
      </c>
      <c r="D31" s="1" t="s">
        <v>10</v>
      </c>
      <c r="E31" s="7">
        <v>1</v>
      </c>
      <c r="F31" s="64"/>
      <c r="G31" s="63"/>
      <c r="H31" s="31">
        <f t="shared" ref="H31:H63" si="3">E31*(F31+G31)</f>
        <v>0</v>
      </c>
    </row>
    <row r="32" spans="1:8" s="3" customFormat="1" x14ac:dyDescent="0.25">
      <c r="A32" s="16">
        <f t="shared" ref="A32:A63" si="4">A31+1</f>
        <v>3</v>
      </c>
      <c r="B32" s="38" t="s">
        <v>291</v>
      </c>
      <c r="C32" s="6" t="s">
        <v>22</v>
      </c>
      <c r="D32" s="1" t="s">
        <v>4</v>
      </c>
      <c r="E32" s="7">
        <v>13</v>
      </c>
      <c r="F32" s="64"/>
      <c r="G32" s="63"/>
      <c r="H32" s="31">
        <f t="shared" si="3"/>
        <v>0</v>
      </c>
    </row>
    <row r="33" spans="1:8" s="3" customFormat="1" x14ac:dyDescent="0.25">
      <c r="A33" s="16">
        <f t="shared" si="4"/>
        <v>4</v>
      </c>
      <c r="B33" s="38" t="s">
        <v>291</v>
      </c>
      <c r="C33" s="54" t="s">
        <v>38</v>
      </c>
      <c r="D33" s="55" t="s">
        <v>4</v>
      </c>
      <c r="E33" s="7">
        <v>13</v>
      </c>
      <c r="F33" s="65"/>
      <c r="G33" s="63"/>
      <c r="H33" s="31">
        <f t="shared" si="3"/>
        <v>0</v>
      </c>
    </row>
    <row r="34" spans="1:8" ht="72" x14ac:dyDescent="0.25">
      <c r="A34" s="16">
        <f t="shared" si="4"/>
        <v>5</v>
      </c>
      <c r="B34" s="38" t="s">
        <v>292</v>
      </c>
      <c r="C34" s="6" t="s">
        <v>13</v>
      </c>
      <c r="D34" s="1" t="s">
        <v>9</v>
      </c>
      <c r="E34" s="7">
        <v>1</v>
      </c>
      <c r="F34" s="64"/>
      <c r="G34" s="63"/>
      <c r="H34" s="31">
        <f t="shared" si="3"/>
        <v>0</v>
      </c>
    </row>
    <row r="35" spans="1:8" ht="72" x14ac:dyDescent="0.25">
      <c r="A35" s="16">
        <f t="shared" si="4"/>
        <v>6</v>
      </c>
      <c r="B35" s="38" t="s">
        <v>293</v>
      </c>
      <c r="C35" s="6" t="s">
        <v>14</v>
      </c>
      <c r="D35" s="1" t="s">
        <v>9</v>
      </c>
      <c r="E35" s="7">
        <v>2</v>
      </c>
      <c r="F35" s="64"/>
      <c r="G35" s="63"/>
      <c r="H35" s="31">
        <f t="shared" si="3"/>
        <v>0</v>
      </c>
    </row>
    <row r="36" spans="1:8" ht="15" customHeight="1" x14ac:dyDescent="0.25">
      <c r="A36" s="16">
        <f t="shared" si="4"/>
        <v>7</v>
      </c>
      <c r="B36" s="38" t="s">
        <v>294</v>
      </c>
      <c r="C36" s="6" t="s">
        <v>24</v>
      </c>
      <c r="D36" s="1" t="s">
        <v>4</v>
      </c>
      <c r="E36" s="7">
        <v>260</v>
      </c>
      <c r="F36" s="64"/>
      <c r="G36" s="63"/>
      <c r="H36" s="31">
        <f t="shared" si="3"/>
        <v>0</v>
      </c>
    </row>
    <row r="37" spans="1:8" ht="36" x14ac:dyDescent="0.25">
      <c r="A37" s="16">
        <f t="shared" si="4"/>
        <v>8</v>
      </c>
      <c r="B37" s="38" t="s">
        <v>295</v>
      </c>
      <c r="C37" s="6" t="s">
        <v>16</v>
      </c>
      <c r="D37" s="1" t="s">
        <v>10</v>
      </c>
      <c r="E37" s="7">
        <v>1</v>
      </c>
      <c r="F37" s="64"/>
      <c r="G37" s="63"/>
      <c r="H37" s="31">
        <f t="shared" si="3"/>
        <v>0</v>
      </c>
    </row>
    <row r="38" spans="1:8" ht="36" x14ac:dyDescent="0.25">
      <c r="A38" s="16">
        <f t="shared" si="4"/>
        <v>9</v>
      </c>
      <c r="B38" s="38" t="s">
        <v>295</v>
      </c>
      <c r="C38" s="6" t="s">
        <v>17</v>
      </c>
      <c r="D38" s="1" t="s">
        <v>10</v>
      </c>
      <c r="E38" s="7">
        <v>2</v>
      </c>
      <c r="F38" s="64"/>
      <c r="G38" s="63"/>
      <c r="H38" s="31">
        <f t="shared" si="3"/>
        <v>0</v>
      </c>
    </row>
    <row r="39" spans="1:8" ht="36" x14ac:dyDescent="0.25">
      <c r="A39" s="16">
        <f t="shared" si="4"/>
        <v>10</v>
      </c>
      <c r="B39" s="38" t="s">
        <v>295</v>
      </c>
      <c r="C39" s="6" t="s">
        <v>18</v>
      </c>
      <c r="D39" s="1" t="s">
        <v>10</v>
      </c>
      <c r="E39" s="7">
        <v>1</v>
      </c>
      <c r="F39" s="64"/>
      <c r="G39" s="63"/>
      <c r="H39" s="31">
        <f t="shared" si="3"/>
        <v>0</v>
      </c>
    </row>
    <row r="40" spans="1:8" ht="36" x14ac:dyDescent="0.25">
      <c r="A40" s="16">
        <f t="shared" si="4"/>
        <v>11</v>
      </c>
      <c r="B40" s="38" t="s">
        <v>295</v>
      </c>
      <c r="C40" s="6" t="s">
        <v>15</v>
      </c>
      <c r="D40" s="1" t="s">
        <v>10</v>
      </c>
      <c r="E40" s="7">
        <v>3</v>
      </c>
      <c r="F40" s="64"/>
      <c r="G40" s="63"/>
      <c r="H40" s="31">
        <f t="shared" si="3"/>
        <v>0</v>
      </c>
    </row>
    <row r="41" spans="1:8" x14ac:dyDescent="0.25">
      <c r="A41" s="16">
        <f t="shared" si="4"/>
        <v>12</v>
      </c>
      <c r="B41" s="38" t="s">
        <v>295</v>
      </c>
      <c r="C41" s="6" t="s">
        <v>19</v>
      </c>
      <c r="D41" s="1" t="s">
        <v>10</v>
      </c>
      <c r="E41" s="7">
        <v>6</v>
      </c>
      <c r="F41" s="64"/>
      <c r="G41" s="63"/>
      <c r="H41" s="31">
        <f t="shared" si="3"/>
        <v>0</v>
      </c>
    </row>
    <row r="42" spans="1:8" ht="24" customHeight="1" x14ac:dyDescent="0.25">
      <c r="A42" s="16">
        <f t="shared" si="4"/>
        <v>13</v>
      </c>
      <c r="B42" s="38" t="s">
        <v>295</v>
      </c>
      <c r="C42" s="48" t="s">
        <v>207</v>
      </c>
      <c r="D42" s="50" t="s">
        <v>10</v>
      </c>
      <c r="E42" s="26">
        <v>6</v>
      </c>
      <c r="F42" s="62"/>
      <c r="G42" s="63"/>
      <c r="H42" s="31">
        <f t="shared" si="3"/>
        <v>0</v>
      </c>
    </row>
    <row r="43" spans="1:8" x14ac:dyDescent="0.25">
      <c r="A43" s="16">
        <f t="shared" si="4"/>
        <v>14</v>
      </c>
      <c r="B43" s="38" t="s">
        <v>295</v>
      </c>
      <c r="C43" s="6" t="s">
        <v>20</v>
      </c>
      <c r="D43" s="1" t="s">
        <v>4</v>
      </c>
      <c r="E43" s="7">
        <v>35</v>
      </c>
      <c r="F43" s="64"/>
      <c r="G43" s="63"/>
      <c r="H43" s="31">
        <f t="shared" si="3"/>
        <v>0</v>
      </c>
    </row>
    <row r="44" spans="1:8" x14ac:dyDescent="0.25">
      <c r="A44" s="16">
        <f t="shared" si="4"/>
        <v>15</v>
      </c>
      <c r="B44" s="38" t="s">
        <v>295</v>
      </c>
      <c r="C44" s="6" t="s">
        <v>21</v>
      </c>
      <c r="D44" s="1" t="s">
        <v>4</v>
      </c>
      <c r="E44" s="7">
        <v>65</v>
      </c>
      <c r="F44" s="64"/>
      <c r="G44" s="63"/>
      <c r="H44" s="31">
        <f t="shared" si="3"/>
        <v>0</v>
      </c>
    </row>
    <row r="45" spans="1:8" x14ac:dyDescent="0.25">
      <c r="A45" s="16">
        <f t="shared" si="4"/>
        <v>16</v>
      </c>
      <c r="B45" s="38" t="s">
        <v>295</v>
      </c>
      <c r="C45" s="6" t="s">
        <v>22</v>
      </c>
      <c r="D45" s="1" t="s">
        <v>4</v>
      </c>
      <c r="E45" s="7">
        <v>35</v>
      </c>
      <c r="F45" s="64"/>
      <c r="G45" s="63"/>
      <c r="H45" s="31">
        <f t="shared" si="3"/>
        <v>0</v>
      </c>
    </row>
    <row r="46" spans="1:8" x14ac:dyDescent="0.25">
      <c r="A46" s="16">
        <f t="shared" si="4"/>
        <v>17</v>
      </c>
      <c r="B46" s="38" t="s">
        <v>295</v>
      </c>
      <c r="C46" s="6" t="s">
        <v>23</v>
      </c>
      <c r="D46" s="1" t="s">
        <v>4</v>
      </c>
      <c r="E46" s="7">
        <v>65</v>
      </c>
      <c r="F46" s="64"/>
      <c r="G46" s="63"/>
      <c r="H46" s="31">
        <f t="shared" si="3"/>
        <v>0</v>
      </c>
    </row>
    <row r="47" spans="1:8" x14ac:dyDescent="0.25">
      <c r="A47" s="16">
        <f t="shared" si="4"/>
        <v>18</v>
      </c>
      <c r="B47" s="38" t="s">
        <v>295</v>
      </c>
      <c r="C47" s="6" t="s">
        <v>34</v>
      </c>
      <c r="D47" s="1" t="s">
        <v>10</v>
      </c>
      <c r="E47" s="7">
        <v>5</v>
      </c>
      <c r="F47" s="64"/>
      <c r="G47" s="63"/>
      <c r="H47" s="31">
        <f t="shared" si="3"/>
        <v>0</v>
      </c>
    </row>
    <row r="48" spans="1:8" ht="36" x14ac:dyDescent="0.25">
      <c r="A48" s="16">
        <f t="shared" si="4"/>
        <v>19</v>
      </c>
      <c r="B48" s="38" t="s">
        <v>296</v>
      </c>
      <c r="C48" s="54" t="s">
        <v>25</v>
      </c>
      <c r="D48" s="1" t="s">
        <v>10</v>
      </c>
      <c r="E48" s="7">
        <v>1</v>
      </c>
      <c r="F48" s="64"/>
      <c r="G48" s="63"/>
      <c r="H48" s="31">
        <f t="shared" si="3"/>
        <v>0</v>
      </c>
    </row>
    <row r="49" spans="1:8" ht="36" x14ac:dyDescent="0.25">
      <c r="A49" s="16">
        <f t="shared" si="4"/>
        <v>20</v>
      </c>
      <c r="B49" s="38" t="s">
        <v>297</v>
      </c>
      <c r="C49" s="54" t="s">
        <v>26</v>
      </c>
      <c r="D49" s="1" t="s">
        <v>10</v>
      </c>
      <c r="E49" s="7">
        <v>1</v>
      </c>
      <c r="F49" s="64"/>
      <c r="G49" s="63"/>
      <c r="H49" s="31">
        <f t="shared" si="3"/>
        <v>0</v>
      </c>
    </row>
    <row r="50" spans="1:8" ht="36" x14ac:dyDescent="0.25">
      <c r="A50" s="16">
        <f t="shared" si="4"/>
        <v>21</v>
      </c>
      <c r="B50" s="38" t="s">
        <v>298</v>
      </c>
      <c r="C50" s="54" t="s">
        <v>27</v>
      </c>
      <c r="D50" s="1" t="s">
        <v>10</v>
      </c>
      <c r="E50" s="7">
        <v>1</v>
      </c>
      <c r="F50" s="64"/>
      <c r="G50" s="63"/>
      <c r="H50" s="31">
        <f t="shared" si="3"/>
        <v>0</v>
      </c>
    </row>
    <row r="51" spans="1:8" ht="36" x14ac:dyDescent="0.25">
      <c r="A51" s="16">
        <f t="shared" si="4"/>
        <v>22</v>
      </c>
      <c r="B51" s="38" t="s">
        <v>299</v>
      </c>
      <c r="C51" s="54" t="s">
        <v>28</v>
      </c>
      <c r="D51" s="1" t="s">
        <v>10</v>
      </c>
      <c r="E51" s="7">
        <v>3</v>
      </c>
      <c r="F51" s="64"/>
      <c r="G51" s="63"/>
      <c r="H51" s="31">
        <f t="shared" si="3"/>
        <v>0</v>
      </c>
    </row>
    <row r="52" spans="1:8" ht="36" x14ac:dyDescent="0.25">
      <c r="A52" s="16">
        <f t="shared" si="4"/>
        <v>23</v>
      </c>
      <c r="B52" s="38" t="s">
        <v>299</v>
      </c>
      <c r="C52" s="54" t="s">
        <v>29</v>
      </c>
      <c r="D52" s="1" t="s">
        <v>10</v>
      </c>
      <c r="E52" s="7">
        <v>2</v>
      </c>
      <c r="F52" s="64"/>
      <c r="G52" s="63"/>
      <c r="H52" s="31">
        <f t="shared" si="3"/>
        <v>0</v>
      </c>
    </row>
    <row r="53" spans="1:8" x14ac:dyDescent="0.25">
      <c r="A53" s="16">
        <f t="shared" si="4"/>
        <v>24</v>
      </c>
      <c r="B53" s="38" t="s">
        <v>299</v>
      </c>
      <c r="C53" s="54" t="s">
        <v>30</v>
      </c>
      <c r="D53" s="1" t="s">
        <v>10</v>
      </c>
      <c r="E53" s="7">
        <v>1</v>
      </c>
      <c r="F53" s="64"/>
      <c r="G53" s="63"/>
      <c r="H53" s="31">
        <f t="shared" si="3"/>
        <v>0</v>
      </c>
    </row>
    <row r="54" spans="1:8" x14ac:dyDescent="0.25">
      <c r="A54" s="16">
        <f t="shared" si="4"/>
        <v>25</v>
      </c>
      <c r="B54" s="38" t="s">
        <v>299</v>
      </c>
      <c r="C54" s="54" t="s">
        <v>35</v>
      </c>
      <c r="D54" s="1" t="s">
        <v>10</v>
      </c>
      <c r="E54" s="7">
        <v>2</v>
      </c>
      <c r="F54" s="64"/>
      <c r="G54" s="63"/>
      <c r="H54" s="31">
        <f t="shared" si="3"/>
        <v>0</v>
      </c>
    </row>
    <row r="55" spans="1:8" x14ac:dyDescent="0.25">
      <c r="A55" s="16">
        <f t="shared" si="4"/>
        <v>26</v>
      </c>
      <c r="B55" s="38" t="s">
        <v>299</v>
      </c>
      <c r="C55" s="54" t="s">
        <v>36</v>
      </c>
      <c r="D55" s="1" t="s">
        <v>10</v>
      </c>
      <c r="E55" s="7">
        <v>1</v>
      </c>
      <c r="F55" s="64"/>
      <c r="G55" s="63"/>
      <c r="H55" s="31">
        <f t="shared" si="3"/>
        <v>0</v>
      </c>
    </row>
    <row r="56" spans="1:8" x14ac:dyDescent="0.25">
      <c r="A56" s="16">
        <f t="shared" si="4"/>
        <v>27</v>
      </c>
      <c r="B56" s="38" t="s">
        <v>299</v>
      </c>
      <c r="C56" s="54" t="s">
        <v>31</v>
      </c>
      <c r="D56" s="1" t="s">
        <v>10</v>
      </c>
      <c r="E56" s="7">
        <v>5</v>
      </c>
      <c r="F56" s="64"/>
      <c r="G56" s="63"/>
      <c r="H56" s="31">
        <f t="shared" si="3"/>
        <v>0</v>
      </c>
    </row>
    <row r="57" spans="1:8" x14ac:dyDescent="0.25">
      <c r="A57" s="16">
        <f t="shared" si="4"/>
        <v>28</v>
      </c>
      <c r="B57" s="38" t="s">
        <v>299</v>
      </c>
      <c r="C57" s="54" t="s">
        <v>32</v>
      </c>
      <c r="D57" s="1" t="s">
        <v>10</v>
      </c>
      <c r="E57" s="7">
        <v>5</v>
      </c>
      <c r="F57" s="64"/>
      <c r="G57" s="63"/>
      <c r="H57" s="31">
        <f t="shared" si="3"/>
        <v>0</v>
      </c>
    </row>
    <row r="58" spans="1:8" x14ac:dyDescent="0.25">
      <c r="A58" s="16">
        <f t="shared" si="4"/>
        <v>29</v>
      </c>
      <c r="B58" s="38" t="s">
        <v>299</v>
      </c>
      <c r="C58" s="54" t="s">
        <v>33</v>
      </c>
      <c r="D58" s="1" t="s">
        <v>10</v>
      </c>
      <c r="E58" s="7">
        <v>5</v>
      </c>
      <c r="F58" s="64"/>
      <c r="G58" s="63"/>
      <c r="H58" s="31">
        <f t="shared" si="3"/>
        <v>0</v>
      </c>
    </row>
    <row r="59" spans="1:8" x14ac:dyDescent="0.25">
      <c r="A59" s="16">
        <f t="shared" si="4"/>
        <v>30</v>
      </c>
      <c r="B59" s="38" t="s">
        <v>299</v>
      </c>
      <c r="C59" s="54" t="s">
        <v>21</v>
      </c>
      <c r="D59" s="55" t="s">
        <v>4</v>
      </c>
      <c r="E59" s="7">
        <v>20</v>
      </c>
      <c r="F59" s="64"/>
      <c r="G59" s="63"/>
      <c r="H59" s="31">
        <f t="shared" si="3"/>
        <v>0</v>
      </c>
    </row>
    <row r="60" spans="1:8" x14ac:dyDescent="0.25">
      <c r="A60" s="16">
        <f t="shared" si="4"/>
        <v>31</v>
      </c>
      <c r="B60" s="38" t="s">
        <v>299</v>
      </c>
      <c r="C60" s="54" t="s">
        <v>22</v>
      </c>
      <c r="D60" s="55" t="s">
        <v>4</v>
      </c>
      <c r="E60" s="7">
        <v>21</v>
      </c>
      <c r="F60" s="64"/>
      <c r="G60" s="63"/>
      <c r="H60" s="31">
        <f t="shared" si="3"/>
        <v>0</v>
      </c>
    </row>
    <row r="61" spans="1:8" x14ac:dyDescent="0.25">
      <c r="A61" s="16">
        <f t="shared" si="4"/>
        <v>32</v>
      </c>
      <c r="B61" s="38" t="s">
        <v>299</v>
      </c>
      <c r="C61" s="54" t="s">
        <v>23</v>
      </c>
      <c r="D61" s="55" t="s">
        <v>4</v>
      </c>
      <c r="E61" s="7">
        <v>70</v>
      </c>
      <c r="F61" s="64"/>
      <c r="G61" s="63"/>
      <c r="H61" s="31">
        <f t="shared" si="3"/>
        <v>0</v>
      </c>
    </row>
    <row r="62" spans="1:8" x14ac:dyDescent="0.25">
      <c r="A62" s="16">
        <f t="shared" si="4"/>
        <v>33</v>
      </c>
      <c r="B62" s="38" t="s">
        <v>299</v>
      </c>
      <c r="C62" s="54" t="s">
        <v>37</v>
      </c>
      <c r="D62" s="55" t="s">
        <v>4</v>
      </c>
      <c r="E62" s="7">
        <v>3</v>
      </c>
      <c r="F62" s="65"/>
      <c r="G62" s="63"/>
      <c r="H62" s="31">
        <f t="shared" si="3"/>
        <v>0</v>
      </c>
    </row>
    <row r="63" spans="1:8" x14ac:dyDescent="0.25">
      <c r="A63" s="16">
        <f t="shared" si="4"/>
        <v>34</v>
      </c>
      <c r="B63" s="38" t="s">
        <v>299</v>
      </c>
      <c r="C63" s="54" t="s">
        <v>38</v>
      </c>
      <c r="D63" s="55" t="s">
        <v>4</v>
      </c>
      <c r="E63" s="7">
        <v>74</v>
      </c>
      <c r="F63" s="65"/>
      <c r="G63" s="63"/>
      <c r="H63" s="31">
        <f t="shared" si="3"/>
        <v>0</v>
      </c>
    </row>
    <row r="65" spans="1:8" x14ac:dyDescent="0.25">
      <c r="A65" s="33">
        <v>4</v>
      </c>
      <c r="B65" s="40"/>
      <c r="C65" s="34" t="s">
        <v>39</v>
      </c>
      <c r="D65" s="28"/>
      <c r="E65" s="29"/>
      <c r="F65" s="30"/>
      <c r="G65" s="30"/>
      <c r="H65" s="32">
        <f>SUM(H66:H72)</f>
        <v>0</v>
      </c>
    </row>
    <row r="66" spans="1:8" ht="36" x14ac:dyDescent="0.25">
      <c r="A66" s="23">
        <v>1</v>
      </c>
      <c r="B66" s="38"/>
      <c r="C66" s="42" t="s">
        <v>46</v>
      </c>
      <c r="D66" s="25" t="s">
        <v>10</v>
      </c>
      <c r="E66" s="26">
        <v>9</v>
      </c>
      <c r="F66" s="62"/>
      <c r="G66" s="63"/>
      <c r="H66" s="31">
        <f>E66*(F66+G66)</f>
        <v>0</v>
      </c>
    </row>
    <row r="67" spans="1:8" ht="36" x14ac:dyDescent="0.25">
      <c r="A67" s="16">
        <f>A66+1</f>
        <v>2</v>
      </c>
      <c r="B67" s="38"/>
      <c r="C67" s="42" t="s">
        <v>43</v>
      </c>
      <c r="D67" s="25" t="s">
        <v>10</v>
      </c>
      <c r="E67" s="26">
        <v>1</v>
      </c>
      <c r="F67" s="62"/>
      <c r="G67" s="63"/>
      <c r="H67" s="31">
        <f t="shared" ref="H67:H72" si="5">E67*(F67+G67)</f>
        <v>0</v>
      </c>
    </row>
    <row r="68" spans="1:8" ht="36" x14ac:dyDescent="0.25">
      <c r="A68" s="16">
        <f t="shared" ref="A68:A72" si="6">A67+1</f>
        <v>3</v>
      </c>
      <c r="B68" s="38"/>
      <c r="C68" s="6" t="s">
        <v>45</v>
      </c>
      <c r="D68" s="1" t="s">
        <v>10</v>
      </c>
      <c r="E68" s="7">
        <v>1</v>
      </c>
      <c r="F68" s="64"/>
      <c r="G68" s="63"/>
      <c r="H68" s="31">
        <f t="shared" si="5"/>
        <v>0</v>
      </c>
    </row>
    <row r="69" spans="1:8" ht="36" x14ac:dyDescent="0.25">
      <c r="A69" s="16">
        <f t="shared" si="6"/>
        <v>4</v>
      </c>
      <c r="B69" s="38"/>
      <c r="C69" s="42" t="s">
        <v>41</v>
      </c>
      <c r="D69" s="1" t="s">
        <v>10</v>
      </c>
      <c r="E69" s="7">
        <v>1</v>
      </c>
      <c r="F69" s="64"/>
      <c r="G69" s="63"/>
      <c r="H69" s="31">
        <f t="shared" si="5"/>
        <v>0</v>
      </c>
    </row>
    <row r="70" spans="1:8" ht="36" x14ac:dyDescent="0.25">
      <c r="A70" s="16">
        <f t="shared" si="6"/>
        <v>5</v>
      </c>
      <c r="B70" s="38"/>
      <c r="C70" s="42" t="s">
        <v>42</v>
      </c>
      <c r="D70" s="1" t="s">
        <v>10</v>
      </c>
      <c r="E70" s="7">
        <v>1</v>
      </c>
      <c r="F70" s="64"/>
      <c r="G70" s="63"/>
      <c r="H70" s="31">
        <f t="shared" si="5"/>
        <v>0</v>
      </c>
    </row>
    <row r="71" spans="1:8" ht="36" x14ac:dyDescent="0.25">
      <c r="A71" s="16">
        <f t="shared" si="6"/>
        <v>6</v>
      </c>
      <c r="B71" s="38"/>
      <c r="C71" s="42" t="s">
        <v>44</v>
      </c>
      <c r="D71" s="1" t="s">
        <v>10</v>
      </c>
      <c r="E71" s="7">
        <v>1</v>
      </c>
      <c r="F71" s="64"/>
      <c r="G71" s="63"/>
      <c r="H71" s="31">
        <f t="shared" si="5"/>
        <v>0</v>
      </c>
    </row>
    <row r="72" spans="1:8" ht="36" x14ac:dyDescent="0.25">
      <c r="A72" s="16">
        <f t="shared" si="6"/>
        <v>7</v>
      </c>
      <c r="B72" s="38"/>
      <c r="C72" s="42" t="s">
        <v>40</v>
      </c>
      <c r="D72" s="1" t="s">
        <v>10</v>
      </c>
      <c r="E72" s="7">
        <v>1</v>
      </c>
      <c r="F72" s="64"/>
      <c r="G72" s="63"/>
      <c r="H72" s="31">
        <f t="shared" si="5"/>
        <v>0</v>
      </c>
    </row>
    <row r="73" spans="1:8" x14ac:dyDescent="0.25">
      <c r="C73" s="42"/>
    </row>
    <row r="74" spans="1:8" x14ac:dyDescent="0.25">
      <c r="A74" s="33">
        <v>5</v>
      </c>
      <c r="B74" s="40"/>
      <c r="C74" s="34" t="s">
        <v>47</v>
      </c>
      <c r="D74" s="28"/>
      <c r="E74" s="29"/>
      <c r="F74" s="30"/>
      <c r="G74" s="30"/>
      <c r="H74" s="32">
        <f>SUM(H75:H76)</f>
        <v>0</v>
      </c>
    </row>
    <row r="75" spans="1:8" ht="84" x14ac:dyDescent="0.25">
      <c r="A75" s="23">
        <v>1</v>
      </c>
      <c r="B75" s="38"/>
      <c r="C75" s="42" t="s">
        <v>48</v>
      </c>
      <c r="D75" s="25" t="s">
        <v>10</v>
      </c>
      <c r="E75" s="26">
        <v>2</v>
      </c>
      <c r="F75" s="62"/>
      <c r="G75" s="63"/>
      <c r="H75" s="31">
        <f>E75*(F75+G75)</f>
        <v>0</v>
      </c>
    </row>
    <row r="76" spans="1:8" ht="84" x14ac:dyDescent="0.25">
      <c r="A76" s="16">
        <f>A75+1</f>
        <v>2</v>
      </c>
      <c r="B76" s="38"/>
      <c r="C76" s="42" t="s">
        <v>49</v>
      </c>
      <c r="D76" s="25" t="s">
        <v>10</v>
      </c>
      <c r="E76" s="26">
        <v>2</v>
      </c>
      <c r="F76" s="62"/>
      <c r="G76" s="63"/>
      <c r="H76" s="31">
        <f>E76*(F76+G76)</f>
        <v>0</v>
      </c>
    </row>
    <row r="77" spans="1:8" x14ac:dyDescent="0.25">
      <c r="C77" s="42"/>
    </row>
    <row r="78" spans="1:8" x14ac:dyDescent="0.25">
      <c r="A78" s="33">
        <v>6</v>
      </c>
      <c r="B78" s="40"/>
      <c r="C78" s="34" t="s">
        <v>50</v>
      </c>
      <c r="D78" s="28"/>
      <c r="E78" s="29"/>
      <c r="F78" s="30"/>
      <c r="G78" s="30"/>
      <c r="H78" s="32">
        <f>SUM(H79:H80)</f>
        <v>0</v>
      </c>
    </row>
    <row r="79" spans="1:8" ht="84" x14ac:dyDescent="0.25">
      <c r="A79" s="23">
        <v>1</v>
      </c>
      <c r="B79" s="38"/>
      <c r="C79" s="42" t="s">
        <v>51</v>
      </c>
      <c r="D79" s="25" t="s">
        <v>10</v>
      </c>
      <c r="E79" s="26">
        <v>1</v>
      </c>
      <c r="F79" s="62"/>
      <c r="G79" s="63"/>
      <c r="H79" s="31">
        <f>E79*(F79+G79)</f>
        <v>0</v>
      </c>
    </row>
    <row r="80" spans="1:8" ht="108" x14ac:dyDescent="0.25">
      <c r="A80" s="16">
        <f>A79+1</f>
        <v>2</v>
      </c>
      <c r="B80" s="38"/>
      <c r="C80" s="42" t="s">
        <v>52</v>
      </c>
      <c r="D80" s="25" t="s">
        <v>10</v>
      </c>
      <c r="E80" s="26">
        <v>1</v>
      </c>
      <c r="F80" s="62"/>
      <c r="G80" s="63"/>
      <c r="H80" s="31">
        <f>E80*(F80+G80)</f>
        <v>0</v>
      </c>
    </row>
    <row r="82" spans="1:8" x14ac:dyDescent="0.25">
      <c r="A82" s="33">
        <v>7</v>
      </c>
      <c r="B82" s="40"/>
      <c r="C82" s="34" t="s">
        <v>53</v>
      </c>
      <c r="D82" s="28"/>
      <c r="E82" s="29"/>
      <c r="F82" s="30"/>
      <c r="G82" s="30"/>
      <c r="H82" s="32">
        <f>SUM(H83:H85)</f>
        <v>0</v>
      </c>
    </row>
    <row r="83" spans="1:8" ht="24" x14ac:dyDescent="0.25">
      <c r="A83" s="23">
        <v>1</v>
      </c>
      <c r="B83" s="38"/>
      <c r="C83" s="42" t="s">
        <v>54</v>
      </c>
      <c r="D83" s="25" t="s">
        <v>10</v>
      </c>
      <c r="E83" s="26">
        <v>1</v>
      </c>
      <c r="F83" s="60"/>
      <c r="G83" s="61"/>
      <c r="H83" s="31">
        <f>E83*(F83+G83)</f>
        <v>0</v>
      </c>
    </row>
    <row r="84" spans="1:8" ht="24" x14ac:dyDescent="0.25">
      <c r="A84" s="16">
        <f>A83+1</f>
        <v>2</v>
      </c>
      <c r="B84" s="38"/>
      <c r="C84" s="42" t="s">
        <v>55</v>
      </c>
      <c r="D84" s="25" t="s">
        <v>10</v>
      </c>
      <c r="E84" s="26">
        <v>1</v>
      </c>
      <c r="F84" s="60"/>
      <c r="G84" s="61"/>
      <c r="H84" s="31">
        <f t="shared" ref="H84:H85" si="7">E84*(F84+G84)</f>
        <v>0</v>
      </c>
    </row>
    <row r="85" spans="1:8" ht="24" x14ac:dyDescent="0.25">
      <c r="A85" s="16">
        <f>A84+1</f>
        <v>3</v>
      </c>
      <c r="B85" s="38"/>
      <c r="C85" s="42" t="s">
        <v>322</v>
      </c>
      <c r="D85" s="25" t="s">
        <v>10</v>
      </c>
      <c r="E85" s="26">
        <v>1</v>
      </c>
      <c r="F85" s="60"/>
      <c r="G85" s="61"/>
      <c r="H85" s="31">
        <f t="shared" si="7"/>
        <v>0</v>
      </c>
    </row>
    <row r="87" spans="1:8" x14ac:dyDescent="0.25">
      <c r="A87" s="33">
        <v>8</v>
      </c>
      <c r="B87" s="40"/>
      <c r="C87" s="34" t="s">
        <v>56</v>
      </c>
      <c r="D87" s="28"/>
      <c r="E87" s="29"/>
      <c r="F87" s="30"/>
      <c r="G87" s="30"/>
      <c r="H87" s="32">
        <f>SUM(H88:H93)</f>
        <v>0</v>
      </c>
    </row>
    <row r="88" spans="1:8" ht="24" x14ac:dyDescent="0.25">
      <c r="A88" s="23">
        <v>1</v>
      </c>
      <c r="C88" s="43" t="s">
        <v>60</v>
      </c>
      <c r="D88" s="25" t="s">
        <v>10</v>
      </c>
      <c r="E88" s="26">
        <v>1</v>
      </c>
      <c r="F88" s="62"/>
      <c r="G88" s="63"/>
      <c r="H88" s="31">
        <f>E88*(F88+G88)</f>
        <v>0</v>
      </c>
    </row>
    <row r="89" spans="1:8" x14ac:dyDescent="0.25">
      <c r="A89" s="16">
        <f>A88+1</f>
        <v>2</v>
      </c>
      <c r="C89" s="43" t="s">
        <v>61</v>
      </c>
      <c r="D89" s="25" t="s">
        <v>10</v>
      </c>
      <c r="E89" s="26">
        <v>1</v>
      </c>
      <c r="F89" s="62"/>
      <c r="G89" s="63"/>
      <c r="H89" s="31">
        <f t="shared" ref="H89:H93" si="8">E89*(F89+G89)</f>
        <v>0</v>
      </c>
    </row>
    <row r="90" spans="1:8" x14ac:dyDescent="0.25">
      <c r="A90" s="16">
        <f t="shared" ref="A90:A93" si="9">A89+1</f>
        <v>3</v>
      </c>
      <c r="C90" s="43" t="s">
        <v>62</v>
      </c>
      <c r="D90" s="25" t="s">
        <v>10</v>
      </c>
      <c r="E90" s="26">
        <v>1</v>
      </c>
      <c r="F90" s="62"/>
      <c r="G90" s="63"/>
      <c r="H90" s="31">
        <f t="shared" si="8"/>
        <v>0</v>
      </c>
    </row>
    <row r="91" spans="1:8" x14ac:dyDescent="0.25">
      <c r="A91" s="16">
        <f t="shared" si="9"/>
        <v>4</v>
      </c>
      <c r="C91" s="43" t="s">
        <v>57</v>
      </c>
      <c r="D91" s="25" t="s">
        <v>10</v>
      </c>
      <c r="E91" s="26">
        <v>1</v>
      </c>
      <c r="F91" s="62"/>
      <c r="G91" s="63"/>
      <c r="H91" s="31">
        <f t="shared" si="8"/>
        <v>0</v>
      </c>
    </row>
    <row r="92" spans="1:8" ht="24" x14ac:dyDescent="0.25">
      <c r="A92" s="16">
        <f t="shared" si="9"/>
        <v>5</v>
      </c>
      <c r="C92" s="43" t="s">
        <v>58</v>
      </c>
      <c r="D92" s="25" t="s">
        <v>10</v>
      </c>
      <c r="E92" s="26">
        <v>1</v>
      </c>
      <c r="F92" s="62"/>
      <c r="G92" s="63"/>
      <c r="H92" s="31">
        <f t="shared" si="8"/>
        <v>0</v>
      </c>
    </row>
    <row r="93" spans="1:8" x14ac:dyDescent="0.25">
      <c r="A93" s="16">
        <f t="shared" si="9"/>
        <v>6</v>
      </c>
      <c r="C93" s="43" t="s">
        <v>59</v>
      </c>
      <c r="D93" s="25" t="s">
        <v>10</v>
      </c>
      <c r="E93" s="26">
        <v>1</v>
      </c>
      <c r="F93" s="62"/>
      <c r="G93" s="63"/>
      <c r="H93" s="31">
        <f t="shared" si="8"/>
        <v>0</v>
      </c>
    </row>
    <row r="95" spans="1:8" x14ac:dyDescent="0.25">
      <c r="A95" s="33">
        <v>9</v>
      </c>
      <c r="B95" s="40"/>
      <c r="C95" s="34" t="s">
        <v>63</v>
      </c>
      <c r="D95" s="28"/>
      <c r="E95" s="29"/>
      <c r="F95" s="30"/>
      <c r="G95" s="30"/>
      <c r="H95" s="32">
        <f>SUM(H96:H112)</f>
        <v>0</v>
      </c>
    </row>
    <row r="96" spans="1:8" s="46" customFormat="1" ht="24" x14ac:dyDescent="0.25">
      <c r="A96" s="23">
        <v>1</v>
      </c>
      <c r="B96" s="38"/>
      <c r="C96" s="45" t="s">
        <v>73</v>
      </c>
      <c r="D96" s="25" t="s">
        <v>10</v>
      </c>
      <c r="E96" s="26">
        <v>8</v>
      </c>
      <c r="F96" s="62"/>
      <c r="G96" s="63"/>
      <c r="H96" s="31">
        <f>E96*(F96+G96)</f>
        <v>0</v>
      </c>
    </row>
    <row r="97" spans="1:8" s="46" customFormat="1" ht="24" x14ac:dyDescent="0.25">
      <c r="A97" s="16">
        <f>A96+1</f>
        <v>2</v>
      </c>
      <c r="B97" s="38"/>
      <c r="C97" s="45" t="s">
        <v>64</v>
      </c>
      <c r="D97" s="25" t="s">
        <v>10</v>
      </c>
      <c r="E97" s="26">
        <v>1</v>
      </c>
      <c r="F97" s="62"/>
      <c r="G97" s="63"/>
      <c r="H97" s="31">
        <f t="shared" ref="H97:H112" si="10">E97*(F97+G97)</f>
        <v>0</v>
      </c>
    </row>
    <row r="98" spans="1:8" s="46" customFormat="1" ht="24" x14ac:dyDescent="0.25">
      <c r="A98" s="16">
        <f t="shared" ref="A98:A112" si="11">A97+1</f>
        <v>3</v>
      </c>
      <c r="B98" s="38"/>
      <c r="C98" s="45" t="s">
        <v>65</v>
      </c>
      <c r="D98" s="25" t="s">
        <v>10</v>
      </c>
      <c r="E98" s="26">
        <v>1</v>
      </c>
      <c r="F98" s="62"/>
      <c r="G98" s="63"/>
      <c r="H98" s="31">
        <f t="shared" si="10"/>
        <v>0</v>
      </c>
    </row>
    <row r="99" spans="1:8" s="46" customFormat="1" ht="24" x14ac:dyDescent="0.25">
      <c r="A99" s="16">
        <f t="shared" si="11"/>
        <v>4</v>
      </c>
      <c r="B99" s="38"/>
      <c r="C99" s="45" t="s">
        <v>66</v>
      </c>
      <c r="D99" s="25" t="s">
        <v>10</v>
      </c>
      <c r="E99" s="26">
        <v>1</v>
      </c>
      <c r="F99" s="62"/>
      <c r="G99" s="63"/>
      <c r="H99" s="31">
        <f t="shared" si="10"/>
        <v>0</v>
      </c>
    </row>
    <row r="100" spans="1:8" s="46" customFormat="1" ht="24" x14ac:dyDescent="0.25">
      <c r="A100" s="16">
        <f t="shared" si="11"/>
        <v>5</v>
      </c>
      <c r="B100" s="38"/>
      <c r="C100" s="45" t="s">
        <v>67</v>
      </c>
      <c r="D100" s="25" t="s">
        <v>10</v>
      </c>
      <c r="E100" s="26">
        <v>2</v>
      </c>
      <c r="F100" s="62"/>
      <c r="G100" s="63"/>
      <c r="H100" s="31">
        <f t="shared" si="10"/>
        <v>0</v>
      </c>
    </row>
    <row r="101" spans="1:8" s="46" customFormat="1" ht="24" x14ac:dyDescent="0.25">
      <c r="A101" s="16">
        <f t="shared" si="11"/>
        <v>6</v>
      </c>
      <c r="B101" s="38"/>
      <c r="C101" s="45" t="s">
        <v>76</v>
      </c>
      <c r="D101" s="25" t="s">
        <v>10</v>
      </c>
      <c r="E101" s="26">
        <v>6</v>
      </c>
      <c r="F101" s="62"/>
      <c r="G101" s="63"/>
      <c r="H101" s="31">
        <f t="shared" si="10"/>
        <v>0</v>
      </c>
    </row>
    <row r="102" spans="1:8" s="46" customFormat="1" ht="24" x14ac:dyDescent="0.25">
      <c r="A102" s="16">
        <f t="shared" si="11"/>
        <v>7</v>
      </c>
      <c r="B102" s="38"/>
      <c r="C102" s="45" t="s">
        <v>77</v>
      </c>
      <c r="D102" s="25" t="s">
        <v>10</v>
      </c>
      <c r="E102" s="26">
        <v>5</v>
      </c>
      <c r="F102" s="62"/>
      <c r="G102" s="63"/>
      <c r="H102" s="31">
        <f t="shared" si="10"/>
        <v>0</v>
      </c>
    </row>
    <row r="103" spans="1:8" s="46" customFormat="1" ht="24" x14ac:dyDescent="0.25">
      <c r="A103" s="16">
        <f t="shared" si="11"/>
        <v>8</v>
      </c>
      <c r="B103" s="38"/>
      <c r="C103" s="45" t="s">
        <v>75</v>
      </c>
      <c r="D103" s="25" t="s">
        <v>10</v>
      </c>
      <c r="E103" s="26">
        <v>1</v>
      </c>
      <c r="F103" s="62"/>
      <c r="G103" s="63"/>
      <c r="H103" s="31">
        <f t="shared" si="10"/>
        <v>0</v>
      </c>
    </row>
    <row r="104" spans="1:8" s="46" customFormat="1" ht="24" x14ac:dyDescent="0.25">
      <c r="A104" s="16">
        <f t="shared" si="11"/>
        <v>9</v>
      </c>
      <c r="B104" s="38"/>
      <c r="C104" s="45" t="s">
        <v>74</v>
      </c>
      <c r="D104" s="25" t="s">
        <v>10</v>
      </c>
      <c r="E104" s="26">
        <v>1</v>
      </c>
      <c r="F104" s="62"/>
      <c r="G104" s="63"/>
      <c r="H104" s="31">
        <f t="shared" si="10"/>
        <v>0</v>
      </c>
    </row>
    <row r="105" spans="1:8" s="46" customFormat="1" ht="24" x14ac:dyDescent="0.25">
      <c r="A105" s="16">
        <f t="shared" si="11"/>
        <v>10</v>
      </c>
      <c r="B105" s="38"/>
      <c r="C105" s="45" t="s">
        <v>72</v>
      </c>
      <c r="D105" s="25" t="s">
        <v>10</v>
      </c>
      <c r="E105" s="26">
        <v>1</v>
      </c>
      <c r="F105" s="62"/>
      <c r="G105" s="63"/>
      <c r="H105" s="31">
        <f t="shared" si="10"/>
        <v>0</v>
      </c>
    </row>
    <row r="106" spans="1:8" s="46" customFormat="1" ht="24" x14ac:dyDescent="0.25">
      <c r="A106" s="16">
        <f t="shared" si="11"/>
        <v>11</v>
      </c>
      <c r="B106" s="38"/>
      <c r="C106" s="45" t="s">
        <v>78</v>
      </c>
      <c r="D106" s="25" t="s">
        <v>10</v>
      </c>
      <c r="E106" s="26">
        <v>1</v>
      </c>
      <c r="F106" s="62"/>
      <c r="G106" s="63"/>
      <c r="H106" s="31">
        <f t="shared" si="10"/>
        <v>0</v>
      </c>
    </row>
    <row r="107" spans="1:8" s="46" customFormat="1" ht="24" x14ac:dyDescent="0.25">
      <c r="A107" s="16">
        <f t="shared" si="11"/>
        <v>12</v>
      </c>
      <c r="B107" s="38"/>
      <c r="C107" s="45" t="s">
        <v>68</v>
      </c>
      <c r="D107" s="25" t="s">
        <v>10</v>
      </c>
      <c r="E107" s="26">
        <v>1</v>
      </c>
      <c r="F107" s="62"/>
      <c r="G107" s="63"/>
      <c r="H107" s="31">
        <f t="shared" si="10"/>
        <v>0</v>
      </c>
    </row>
    <row r="108" spans="1:8" s="46" customFormat="1" ht="24" x14ac:dyDescent="0.25">
      <c r="A108" s="16">
        <f t="shared" si="11"/>
        <v>13</v>
      </c>
      <c r="B108" s="38"/>
      <c r="C108" s="45" t="s">
        <v>79</v>
      </c>
      <c r="D108" s="25" t="s">
        <v>10</v>
      </c>
      <c r="E108" s="26">
        <v>2</v>
      </c>
      <c r="F108" s="62"/>
      <c r="G108" s="63"/>
      <c r="H108" s="31">
        <f t="shared" si="10"/>
        <v>0</v>
      </c>
    </row>
    <row r="109" spans="1:8" s="46" customFormat="1" ht="24" x14ac:dyDescent="0.25">
      <c r="A109" s="16">
        <f t="shared" si="11"/>
        <v>14</v>
      </c>
      <c r="B109" s="38"/>
      <c r="C109" s="45" t="s">
        <v>69</v>
      </c>
      <c r="D109" s="25" t="s">
        <v>10</v>
      </c>
      <c r="E109" s="26">
        <v>2</v>
      </c>
      <c r="F109" s="62"/>
      <c r="G109" s="63"/>
      <c r="H109" s="31">
        <f t="shared" si="10"/>
        <v>0</v>
      </c>
    </row>
    <row r="110" spans="1:8" s="46" customFormat="1" ht="24" x14ac:dyDescent="0.25">
      <c r="A110" s="16">
        <f t="shared" si="11"/>
        <v>15</v>
      </c>
      <c r="B110" s="38"/>
      <c r="C110" s="45" t="s">
        <v>70</v>
      </c>
      <c r="D110" s="25" t="s">
        <v>10</v>
      </c>
      <c r="E110" s="26">
        <v>13</v>
      </c>
      <c r="F110" s="62"/>
      <c r="G110" s="63"/>
      <c r="H110" s="31">
        <f t="shared" si="10"/>
        <v>0</v>
      </c>
    </row>
    <row r="111" spans="1:8" s="46" customFormat="1" ht="24" x14ac:dyDescent="0.25">
      <c r="A111" s="16">
        <f t="shared" si="11"/>
        <v>16</v>
      </c>
      <c r="B111" s="38"/>
      <c r="C111" s="45" t="s">
        <v>71</v>
      </c>
      <c r="D111" s="25" t="s">
        <v>10</v>
      </c>
      <c r="E111" s="26">
        <v>3</v>
      </c>
      <c r="F111" s="62"/>
      <c r="G111" s="63"/>
      <c r="H111" s="31">
        <f t="shared" si="10"/>
        <v>0</v>
      </c>
    </row>
    <row r="112" spans="1:8" s="46" customFormat="1" ht="24" x14ac:dyDescent="0.25">
      <c r="A112" s="16">
        <f t="shared" si="11"/>
        <v>17</v>
      </c>
      <c r="B112" s="38"/>
      <c r="C112" s="45" t="s">
        <v>80</v>
      </c>
      <c r="D112" s="25" t="s">
        <v>10</v>
      </c>
      <c r="E112" s="26">
        <v>4</v>
      </c>
      <c r="F112" s="62"/>
      <c r="G112" s="63"/>
      <c r="H112" s="31">
        <f t="shared" si="10"/>
        <v>0</v>
      </c>
    </row>
    <row r="113" spans="1:8" x14ac:dyDescent="0.25">
      <c r="C113" s="43"/>
    </row>
    <row r="114" spans="1:8" x14ac:dyDescent="0.25">
      <c r="A114" s="33">
        <v>10</v>
      </c>
      <c r="B114" s="40"/>
      <c r="C114" s="34" t="s">
        <v>81</v>
      </c>
      <c r="D114" s="28"/>
      <c r="E114" s="29"/>
      <c r="F114" s="30"/>
      <c r="G114" s="30"/>
      <c r="H114" s="32">
        <f>SUM(H115:H153)</f>
        <v>0</v>
      </c>
    </row>
    <row r="115" spans="1:8" x14ac:dyDescent="0.25">
      <c r="A115" s="23">
        <v>1</v>
      </c>
      <c r="B115" s="38"/>
      <c r="C115" s="45" t="s">
        <v>107</v>
      </c>
      <c r="D115" s="25" t="s">
        <v>10</v>
      </c>
      <c r="E115" s="26">
        <v>3</v>
      </c>
      <c r="F115" s="62"/>
      <c r="G115" s="63"/>
      <c r="H115" s="31">
        <f>E115*(F115+G115)</f>
        <v>0</v>
      </c>
    </row>
    <row r="116" spans="1:8" x14ac:dyDescent="0.25">
      <c r="A116" s="16">
        <f>A115+1</f>
        <v>2</v>
      </c>
      <c r="B116" s="38"/>
      <c r="C116" s="45" t="s">
        <v>106</v>
      </c>
      <c r="D116" s="25" t="s">
        <v>10</v>
      </c>
      <c r="E116" s="26">
        <v>5</v>
      </c>
      <c r="F116" s="62"/>
      <c r="G116" s="63"/>
      <c r="H116" s="31">
        <f t="shared" ref="H116:H153" si="12">E116*(F116+G116)</f>
        <v>0</v>
      </c>
    </row>
    <row r="117" spans="1:8" x14ac:dyDescent="0.25">
      <c r="A117" s="16">
        <f t="shared" ref="A117:A153" si="13">A116+1</f>
        <v>3</v>
      </c>
      <c r="B117" s="38"/>
      <c r="C117" s="45" t="s">
        <v>82</v>
      </c>
      <c r="D117" s="25" t="s">
        <v>10</v>
      </c>
      <c r="E117" s="26">
        <v>5</v>
      </c>
      <c r="F117" s="62"/>
      <c r="G117" s="63"/>
      <c r="H117" s="31">
        <f t="shared" si="12"/>
        <v>0</v>
      </c>
    </row>
    <row r="118" spans="1:8" x14ac:dyDescent="0.25">
      <c r="A118" s="16">
        <f t="shared" si="13"/>
        <v>4</v>
      </c>
      <c r="B118" s="38"/>
      <c r="C118" s="45" t="s">
        <v>83</v>
      </c>
      <c r="D118" s="25" t="s">
        <v>10</v>
      </c>
      <c r="E118" s="26">
        <v>5</v>
      </c>
      <c r="F118" s="62"/>
      <c r="G118" s="63"/>
      <c r="H118" s="31">
        <f t="shared" si="12"/>
        <v>0</v>
      </c>
    </row>
    <row r="119" spans="1:8" x14ac:dyDescent="0.25">
      <c r="A119" s="16">
        <f t="shared" si="13"/>
        <v>5</v>
      </c>
      <c r="B119" s="38"/>
      <c r="C119" s="45" t="s">
        <v>84</v>
      </c>
      <c r="D119" s="25" t="s">
        <v>10</v>
      </c>
      <c r="E119" s="26">
        <v>2</v>
      </c>
      <c r="F119" s="62"/>
      <c r="G119" s="63"/>
      <c r="H119" s="31">
        <f t="shared" si="12"/>
        <v>0</v>
      </c>
    </row>
    <row r="120" spans="1:8" x14ac:dyDescent="0.25">
      <c r="A120" s="16">
        <f t="shared" si="13"/>
        <v>6</v>
      </c>
      <c r="B120" s="38"/>
      <c r="C120" s="45" t="s">
        <v>85</v>
      </c>
      <c r="D120" s="25" t="s">
        <v>10</v>
      </c>
      <c r="E120" s="26">
        <v>4</v>
      </c>
      <c r="F120" s="62"/>
      <c r="G120" s="63"/>
      <c r="H120" s="31">
        <f t="shared" si="12"/>
        <v>0</v>
      </c>
    </row>
    <row r="121" spans="1:8" x14ac:dyDescent="0.25">
      <c r="A121" s="16">
        <f t="shared" si="13"/>
        <v>7</v>
      </c>
      <c r="B121" s="38"/>
      <c r="C121" s="45" t="s">
        <v>86</v>
      </c>
      <c r="D121" s="25" t="s">
        <v>10</v>
      </c>
      <c r="E121" s="26">
        <v>6</v>
      </c>
      <c r="F121" s="62"/>
      <c r="G121" s="63"/>
      <c r="H121" s="31">
        <f t="shared" si="12"/>
        <v>0</v>
      </c>
    </row>
    <row r="122" spans="1:8" x14ac:dyDescent="0.25">
      <c r="A122" s="16">
        <f t="shared" si="13"/>
        <v>8</v>
      </c>
      <c r="B122" s="38"/>
      <c r="C122" s="45" t="s">
        <v>87</v>
      </c>
      <c r="D122" s="25" t="s">
        <v>10</v>
      </c>
      <c r="E122" s="26">
        <v>4</v>
      </c>
      <c r="F122" s="62"/>
      <c r="G122" s="63"/>
      <c r="H122" s="31">
        <f t="shared" si="12"/>
        <v>0</v>
      </c>
    </row>
    <row r="123" spans="1:8" x14ac:dyDescent="0.25">
      <c r="A123" s="16">
        <f t="shared" si="13"/>
        <v>9</v>
      </c>
      <c r="B123" s="38"/>
      <c r="C123" s="45" t="s">
        <v>88</v>
      </c>
      <c r="D123" s="25" t="s">
        <v>10</v>
      </c>
      <c r="E123" s="26">
        <v>6</v>
      </c>
      <c r="F123" s="62"/>
      <c r="G123" s="63"/>
      <c r="H123" s="31">
        <f t="shared" si="12"/>
        <v>0</v>
      </c>
    </row>
    <row r="124" spans="1:8" x14ac:dyDescent="0.25">
      <c r="A124" s="16">
        <f t="shared" si="13"/>
        <v>10</v>
      </c>
      <c r="B124" s="38"/>
      <c r="C124" s="45" t="s">
        <v>89</v>
      </c>
      <c r="D124" s="25" t="s">
        <v>10</v>
      </c>
      <c r="E124" s="26">
        <v>6</v>
      </c>
      <c r="F124" s="62"/>
      <c r="G124" s="63"/>
      <c r="H124" s="31">
        <f t="shared" si="12"/>
        <v>0</v>
      </c>
    </row>
    <row r="125" spans="1:8" x14ac:dyDescent="0.25">
      <c r="A125" s="16">
        <f t="shared" si="13"/>
        <v>11</v>
      </c>
      <c r="B125" s="38"/>
      <c r="C125" s="45" t="s">
        <v>109</v>
      </c>
      <c r="D125" s="25" t="s">
        <v>10</v>
      </c>
      <c r="E125" s="26">
        <v>5</v>
      </c>
      <c r="F125" s="62"/>
      <c r="G125" s="63"/>
      <c r="H125" s="31">
        <f t="shared" si="12"/>
        <v>0</v>
      </c>
    </row>
    <row r="126" spans="1:8" x14ac:dyDescent="0.25">
      <c r="A126" s="16">
        <f t="shared" si="13"/>
        <v>12</v>
      </c>
      <c r="B126" s="38"/>
      <c r="C126" s="45" t="s">
        <v>90</v>
      </c>
      <c r="D126" s="25" t="s">
        <v>10</v>
      </c>
      <c r="E126" s="26">
        <v>3</v>
      </c>
      <c r="F126" s="62"/>
      <c r="G126" s="63"/>
      <c r="H126" s="31">
        <f t="shared" si="12"/>
        <v>0</v>
      </c>
    </row>
    <row r="127" spans="1:8" x14ac:dyDescent="0.25">
      <c r="A127" s="16">
        <f t="shared" si="13"/>
        <v>13</v>
      </c>
      <c r="B127" s="38"/>
      <c r="C127" s="45" t="s">
        <v>91</v>
      </c>
      <c r="D127" s="25" t="s">
        <v>10</v>
      </c>
      <c r="E127" s="26">
        <v>1</v>
      </c>
      <c r="F127" s="62"/>
      <c r="G127" s="63"/>
      <c r="H127" s="31">
        <f t="shared" si="12"/>
        <v>0</v>
      </c>
    </row>
    <row r="128" spans="1:8" x14ac:dyDescent="0.25">
      <c r="A128" s="16">
        <f t="shared" si="13"/>
        <v>14</v>
      </c>
      <c r="B128" s="38"/>
      <c r="C128" s="45" t="s">
        <v>92</v>
      </c>
      <c r="D128" s="25" t="s">
        <v>10</v>
      </c>
      <c r="E128" s="26">
        <v>12</v>
      </c>
      <c r="F128" s="62"/>
      <c r="G128" s="63"/>
      <c r="H128" s="31">
        <f t="shared" si="12"/>
        <v>0</v>
      </c>
    </row>
    <row r="129" spans="1:8" x14ac:dyDescent="0.25">
      <c r="A129" s="16">
        <f t="shared" si="13"/>
        <v>15</v>
      </c>
      <c r="B129" s="38"/>
      <c r="C129" s="45" t="s">
        <v>93</v>
      </c>
      <c r="D129" s="25" t="s">
        <v>10</v>
      </c>
      <c r="E129" s="26">
        <v>2</v>
      </c>
      <c r="F129" s="62"/>
      <c r="G129" s="63"/>
      <c r="H129" s="31">
        <f t="shared" si="12"/>
        <v>0</v>
      </c>
    </row>
    <row r="130" spans="1:8" x14ac:dyDescent="0.25">
      <c r="A130" s="16">
        <f t="shared" si="13"/>
        <v>16</v>
      </c>
      <c r="B130" s="38"/>
      <c r="C130" s="45" t="s">
        <v>108</v>
      </c>
      <c r="D130" s="25" t="s">
        <v>10</v>
      </c>
      <c r="E130" s="26">
        <v>4</v>
      </c>
      <c r="F130" s="62"/>
      <c r="G130" s="63"/>
      <c r="H130" s="31">
        <f t="shared" si="12"/>
        <v>0</v>
      </c>
    </row>
    <row r="131" spans="1:8" x14ac:dyDescent="0.25">
      <c r="A131" s="16">
        <f t="shared" si="13"/>
        <v>17</v>
      </c>
      <c r="B131" s="38"/>
      <c r="C131" s="45" t="s">
        <v>94</v>
      </c>
      <c r="D131" s="25" t="s">
        <v>10</v>
      </c>
      <c r="E131" s="26">
        <v>2</v>
      </c>
      <c r="F131" s="62"/>
      <c r="G131" s="63"/>
      <c r="H131" s="31">
        <f t="shared" si="12"/>
        <v>0</v>
      </c>
    </row>
    <row r="132" spans="1:8" x14ac:dyDescent="0.25">
      <c r="A132" s="16">
        <f t="shared" si="13"/>
        <v>18</v>
      </c>
      <c r="B132" s="38"/>
      <c r="C132" s="45" t="s">
        <v>95</v>
      </c>
      <c r="D132" s="25" t="s">
        <v>10</v>
      </c>
      <c r="E132" s="26">
        <v>1</v>
      </c>
      <c r="F132" s="62"/>
      <c r="G132" s="63"/>
      <c r="H132" s="31">
        <f t="shared" si="12"/>
        <v>0</v>
      </c>
    </row>
    <row r="133" spans="1:8" x14ac:dyDescent="0.25">
      <c r="A133" s="16">
        <f t="shared" si="13"/>
        <v>19</v>
      </c>
      <c r="B133" s="38"/>
      <c r="C133" s="45" t="s">
        <v>96</v>
      </c>
      <c r="D133" s="25" t="s">
        <v>10</v>
      </c>
      <c r="E133" s="26">
        <v>2</v>
      </c>
      <c r="F133" s="62"/>
      <c r="G133" s="63"/>
      <c r="H133" s="31">
        <f t="shared" si="12"/>
        <v>0</v>
      </c>
    </row>
    <row r="134" spans="1:8" x14ac:dyDescent="0.25">
      <c r="A134" s="16">
        <f t="shared" si="13"/>
        <v>20</v>
      </c>
      <c r="B134" s="38"/>
      <c r="C134" s="45" t="s">
        <v>97</v>
      </c>
      <c r="D134" s="25" t="s">
        <v>10</v>
      </c>
      <c r="E134" s="26">
        <v>1</v>
      </c>
      <c r="F134" s="62"/>
      <c r="G134" s="63"/>
      <c r="H134" s="31">
        <f t="shared" si="12"/>
        <v>0</v>
      </c>
    </row>
    <row r="135" spans="1:8" x14ac:dyDescent="0.25">
      <c r="A135" s="16">
        <f t="shared" si="13"/>
        <v>21</v>
      </c>
      <c r="B135" s="38"/>
      <c r="C135" s="45" t="s">
        <v>98</v>
      </c>
      <c r="D135" s="25" t="s">
        <v>10</v>
      </c>
      <c r="E135" s="26">
        <v>1</v>
      </c>
      <c r="F135" s="62"/>
      <c r="G135" s="63"/>
      <c r="H135" s="31">
        <f t="shared" si="12"/>
        <v>0</v>
      </c>
    </row>
    <row r="136" spans="1:8" x14ac:dyDescent="0.25">
      <c r="A136" s="16">
        <f t="shared" si="13"/>
        <v>22</v>
      </c>
      <c r="B136" s="38"/>
      <c r="C136" s="45" t="s">
        <v>110</v>
      </c>
      <c r="D136" s="25" t="s">
        <v>10</v>
      </c>
      <c r="E136" s="26">
        <v>5</v>
      </c>
      <c r="F136" s="62"/>
      <c r="G136" s="63"/>
      <c r="H136" s="31">
        <f t="shared" si="12"/>
        <v>0</v>
      </c>
    </row>
    <row r="137" spans="1:8" x14ac:dyDescent="0.25">
      <c r="A137" s="16">
        <f t="shared" si="13"/>
        <v>23</v>
      </c>
      <c r="B137" s="38"/>
      <c r="C137" s="45" t="s">
        <v>111</v>
      </c>
      <c r="D137" s="25" t="s">
        <v>10</v>
      </c>
      <c r="E137" s="26">
        <v>3</v>
      </c>
      <c r="F137" s="62"/>
      <c r="G137" s="63"/>
      <c r="H137" s="31">
        <f t="shared" si="12"/>
        <v>0</v>
      </c>
    </row>
    <row r="138" spans="1:8" x14ac:dyDescent="0.25">
      <c r="A138" s="16">
        <f t="shared" si="13"/>
        <v>24</v>
      </c>
      <c r="B138" s="38"/>
      <c r="C138" s="45" t="s">
        <v>112</v>
      </c>
      <c r="D138" s="25" t="s">
        <v>10</v>
      </c>
      <c r="E138" s="26">
        <v>2</v>
      </c>
      <c r="F138" s="62"/>
      <c r="G138" s="63"/>
      <c r="H138" s="31">
        <f t="shared" si="12"/>
        <v>0</v>
      </c>
    </row>
    <row r="139" spans="1:8" x14ac:dyDescent="0.25">
      <c r="A139" s="16">
        <f t="shared" si="13"/>
        <v>25</v>
      </c>
      <c r="B139" s="38"/>
      <c r="C139" s="45" t="s">
        <v>117</v>
      </c>
      <c r="D139" s="25" t="s">
        <v>10</v>
      </c>
      <c r="E139" s="26">
        <v>1</v>
      </c>
      <c r="F139" s="62"/>
      <c r="G139" s="63"/>
      <c r="H139" s="31">
        <f t="shared" si="12"/>
        <v>0</v>
      </c>
    </row>
    <row r="140" spans="1:8" x14ac:dyDescent="0.25">
      <c r="A140" s="16">
        <f t="shared" si="13"/>
        <v>26</v>
      </c>
      <c r="B140" s="38"/>
      <c r="C140" s="45" t="s">
        <v>99</v>
      </c>
      <c r="D140" s="25" t="s">
        <v>10</v>
      </c>
      <c r="E140" s="26">
        <v>2</v>
      </c>
      <c r="F140" s="62"/>
      <c r="G140" s="63"/>
      <c r="H140" s="31">
        <f t="shared" si="12"/>
        <v>0</v>
      </c>
    </row>
    <row r="141" spans="1:8" x14ac:dyDescent="0.25">
      <c r="A141" s="16">
        <f t="shared" si="13"/>
        <v>27</v>
      </c>
      <c r="B141" s="38"/>
      <c r="C141" s="45" t="s">
        <v>119</v>
      </c>
      <c r="D141" s="25" t="s">
        <v>10</v>
      </c>
      <c r="E141" s="26">
        <v>1</v>
      </c>
      <c r="F141" s="62"/>
      <c r="G141" s="63"/>
      <c r="H141" s="31">
        <f t="shared" si="12"/>
        <v>0</v>
      </c>
    </row>
    <row r="142" spans="1:8" x14ac:dyDescent="0.25">
      <c r="A142" s="16">
        <f t="shared" si="13"/>
        <v>28</v>
      </c>
      <c r="B142" s="38"/>
      <c r="C142" s="45" t="s">
        <v>118</v>
      </c>
      <c r="D142" s="25" t="s">
        <v>10</v>
      </c>
      <c r="E142" s="26">
        <v>1</v>
      </c>
      <c r="F142" s="62"/>
      <c r="G142" s="63"/>
      <c r="H142" s="31">
        <f t="shared" si="12"/>
        <v>0</v>
      </c>
    </row>
    <row r="143" spans="1:8" x14ac:dyDescent="0.25">
      <c r="A143" s="16">
        <f t="shared" si="13"/>
        <v>29</v>
      </c>
      <c r="B143" s="38"/>
      <c r="C143" s="45" t="s">
        <v>100</v>
      </c>
      <c r="D143" s="25" t="s">
        <v>10</v>
      </c>
      <c r="E143" s="26">
        <v>2</v>
      </c>
      <c r="F143" s="62"/>
      <c r="G143" s="63"/>
      <c r="H143" s="31">
        <f t="shared" si="12"/>
        <v>0</v>
      </c>
    </row>
    <row r="144" spans="1:8" x14ac:dyDescent="0.25">
      <c r="A144" s="16">
        <f t="shared" si="13"/>
        <v>30</v>
      </c>
      <c r="B144" s="38"/>
      <c r="C144" s="45" t="s">
        <v>101</v>
      </c>
      <c r="D144" s="25" t="s">
        <v>10</v>
      </c>
      <c r="E144" s="26">
        <v>2</v>
      </c>
      <c r="F144" s="62"/>
      <c r="G144" s="63"/>
      <c r="H144" s="31">
        <f t="shared" si="12"/>
        <v>0</v>
      </c>
    </row>
    <row r="145" spans="1:8" x14ac:dyDescent="0.25">
      <c r="A145" s="16">
        <f t="shared" si="13"/>
        <v>31</v>
      </c>
      <c r="B145" s="38"/>
      <c r="C145" s="45" t="s">
        <v>102</v>
      </c>
      <c r="D145" s="25" t="s">
        <v>10</v>
      </c>
      <c r="E145" s="26">
        <v>4</v>
      </c>
      <c r="F145" s="62"/>
      <c r="G145" s="63"/>
      <c r="H145" s="31">
        <f t="shared" si="12"/>
        <v>0</v>
      </c>
    </row>
    <row r="146" spans="1:8" x14ac:dyDescent="0.25">
      <c r="A146" s="16">
        <f t="shared" si="13"/>
        <v>32</v>
      </c>
      <c r="B146" s="38"/>
      <c r="C146" s="45" t="s">
        <v>103</v>
      </c>
      <c r="D146" s="25" t="s">
        <v>10</v>
      </c>
      <c r="E146" s="26">
        <v>2</v>
      </c>
      <c r="F146" s="62"/>
      <c r="G146" s="63"/>
      <c r="H146" s="31">
        <f t="shared" si="12"/>
        <v>0</v>
      </c>
    </row>
    <row r="147" spans="1:8" x14ac:dyDescent="0.25">
      <c r="A147" s="16">
        <f t="shared" si="13"/>
        <v>33</v>
      </c>
      <c r="B147" s="38"/>
      <c r="C147" s="45" t="s">
        <v>104</v>
      </c>
      <c r="D147" s="25" t="s">
        <v>10</v>
      </c>
      <c r="E147" s="26">
        <v>2</v>
      </c>
      <c r="F147" s="62"/>
      <c r="G147" s="63"/>
      <c r="H147" s="31">
        <f t="shared" si="12"/>
        <v>0</v>
      </c>
    </row>
    <row r="148" spans="1:8" x14ac:dyDescent="0.25">
      <c r="A148" s="16">
        <f t="shared" si="13"/>
        <v>34</v>
      </c>
      <c r="B148" s="38"/>
      <c r="C148" s="45" t="s">
        <v>113</v>
      </c>
      <c r="D148" s="25" t="s">
        <v>10</v>
      </c>
      <c r="E148" s="26">
        <v>10</v>
      </c>
      <c r="F148" s="62"/>
      <c r="G148" s="63"/>
      <c r="H148" s="31">
        <f t="shared" si="12"/>
        <v>0</v>
      </c>
    </row>
    <row r="149" spans="1:8" x14ac:dyDescent="0.25">
      <c r="A149" s="16">
        <f t="shared" si="13"/>
        <v>35</v>
      </c>
      <c r="B149" s="38"/>
      <c r="C149" s="45" t="s">
        <v>114</v>
      </c>
      <c r="D149" s="25" t="s">
        <v>10</v>
      </c>
      <c r="E149" s="26">
        <v>12</v>
      </c>
      <c r="F149" s="62"/>
      <c r="G149" s="63"/>
      <c r="H149" s="31">
        <f t="shared" si="12"/>
        <v>0</v>
      </c>
    </row>
    <row r="150" spans="1:8" x14ac:dyDescent="0.25">
      <c r="A150" s="16">
        <f t="shared" si="13"/>
        <v>36</v>
      </c>
      <c r="B150" s="38"/>
      <c r="C150" s="45" t="s">
        <v>115</v>
      </c>
      <c r="D150" s="25" t="s">
        <v>10</v>
      </c>
      <c r="E150" s="26">
        <v>2</v>
      </c>
      <c r="F150" s="62"/>
      <c r="G150" s="63"/>
      <c r="H150" s="31">
        <f t="shared" si="12"/>
        <v>0</v>
      </c>
    </row>
    <row r="151" spans="1:8" x14ac:dyDescent="0.25">
      <c r="A151" s="16">
        <f t="shared" si="13"/>
        <v>37</v>
      </c>
      <c r="B151" s="38"/>
      <c r="C151" s="45" t="s">
        <v>116</v>
      </c>
      <c r="D151" s="25" t="s">
        <v>10</v>
      </c>
      <c r="E151" s="26">
        <v>2</v>
      </c>
      <c r="F151" s="62"/>
      <c r="G151" s="63"/>
      <c r="H151" s="31">
        <f t="shared" si="12"/>
        <v>0</v>
      </c>
    </row>
    <row r="152" spans="1:8" ht="24" x14ac:dyDescent="0.25">
      <c r="A152" s="16">
        <f t="shared" si="13"/>
        <v>38</v>
      </c>
      <c r="B152" s="38"/>
      <c r="C152" s="45" t="s">
        <v>105</v>
      </c>
      <c r="D152" s="25" t="s">
        <v>10</v>
      </c>
      <c r="E152" s="26">
        <v>20</v>
      </c>
      <c r="F152" s="62"/>
      <c r="G152" s="63"/>
      <c r="H152" s="31">
        <f t="shared" si="12"/>
        <v>0</v>
      </c>
    </row>
    <row r="153" spans="1:8" x14ac:dyDescent="0.25">
      <c r="A153" s="16">
        <f t="shared" si="13"/>
        <v>39</v>
      </c>
      <c r="B153" s="38"/>
      <c r="C153" s="45" t="s">
        <v>120</v>
      </c>
      <c r="D153" s="25" t="s">
        <v>10</v>
      </c>
      <c r="E153" s="26">
        <v>18</v>
      </c>
      <c r="F153" s="62"/>
      <c r="G153" s="63"/>
      <c r="H153" s="31">
        <f t="shared" si="12"/>
        <v>0</v>
      </c>
    </row>
    <row r="155" spans="1:8" x14ac:dyDescent="0.25">
      <c r="A155" s="33">
        <v>11</v>
      </c>
      <c r="B155" s="40"/>
      <c r="C155" s="34" t="s">
        <v>121</v>
      </c>
      <c r="D155" s="28"/>
      <c r="E155" s="29"/>
      <c r="F155" s="30"/>
      <c r="G155" s="30"/>
      <c r="H155" s="32">
        <f>SUM(H156:H159)</f>
        <v>0</v>
      </c>
    </row>
    <row r="156" spans="1:8" x14ac:dyDescent="0.25">
      <c r="A156" s="23">
        <v>1</v>
      </c>
      <c r="B156" s="38"/>
      <c r="C156" s="45" t="s">
        <v>122</v>
      </c>
      <c r="D156" s="25" t="s">
        <v>10</v>
      </c>
      <c r="E156" s="26">
        <v>6</v>
      </c>
      <c r="F156" s="62"/>
      <c r="G156" s="63"/>
      <c r="H156" s="31">
        <f>E156*(F156+G156)</f>
        <v>0</v>
      </c>
    </row>
    <row r="157" spans="1:8" x14ac:dyDescent="0.25">
      <c r="A157" s="16">
        <f>A156+1</f>
        <v>2</v>
      </c>
      <c r="B157" s="38"/>
      <c r="C157" s="45" t="s">
        <v>123</v>
      </c>
      <c r="D157" s="25" t="s">
        <v>10</v>
      </c>
      <c r="E157" s="26">
        <v>10</v>
      </c>
      <c r="F157" s="62"/>
      <c r="G157" s="63"/>
      <c r="H157" s="31">
        <f t="shared" ref="H157:H159" si="14">E157*(F157+G157)</f>
        <v>0</v>
      </c>
    </row>
    <row r="158" spans="1:8" x14ac:dyDescent="0.25">
      <c r="A158" s="16">
        <f>A157+1</f>
        <v>3</v>
      </c>
      <c r="B158" s="38"/>
      <c r="C158" s="45" t="s">
        <v>124</v>
      </c>
      <c r="D158" s="25" t="s">
        <v>10</v>
      </c>
      <c r="E158" s="26">
        <v>2</v>
      </c>
      <c r="F158" s="62"/>
      <c r="G158" s="63"/>
      <c r="H158" s="31">
        <f t="shared" si="14"/>
        <v>0</v>
      </c>
    </row>
    <row r="159" spans="1:8" x14ac:dyDescent="0.25">
      <c r="A159" s="16">
        <f>A158+1</f>
        <v>4</v>
      </c>
      <c r="B159" s="38"/>
      <c r="C159" s="45" t="s">
        <v>125</v>
      </c>
      <c r="D159" s="25" t="s">
        <v>10</v>
      </c>
      <c r="E159" s="26">
        <v>16</v>
      </c>
      <c r="F159" s="62"/>
      <c r="G159" s="63"/>
      <c r="H159" s="31">
        <f t="shared" si="14"/>
        <v>0</v>
      </c>
    </row>
    <row r="160" spans="1:8" x14ac:dyDescent="0.25">
      <c r="F160" s="67"/>
      <c r="G160" s="67"/>
    </row>
    <row r="161" spans="1:8" x14ac:dyDescent="0.25">
      <c r="A161" s="33">
        <v>12</v>
      </c>
      <c r="B161" s="40"/>
      <c r="C161" s="34" t="s">
        <v>126</v>
      </c>
      <c r="D161" s="28"/>
      <c r="E161" s="29"/>
      <c r="F161" s="30"/>
      <c r="G161" s="30"/>
      <c r="H161" s="32">
        <f>SUM(H162:H167)</f>
        <v>0</v>
      </c>
    </row>
    <row r="162" spans="1:8" x14ac:dyDescent="0.25">
      <c r="A162" s="23">
        <v>1</v>
      </c>
      <c r="B162" s="38"/>
      <c r="C162" s="45" t="s">
        <v>128</v>
      </c>
      <c r="D162" s="25" t="s">
        <v>10</v>
      </c>
      <c r="E162" s="26">
        <v>2</v>
      </c>
      <c r="F162" s="62"/>
      <c r="G162" s="63"/>
      <c r="H162" s="31">
        <f>E162*(F162+G162)</f>
        <v>0</v>
      </c>
    </row>
    <row r="163" spans="1:8" ht="36" x14ac:dyDescent="0.25">
      <c r="A163" s="16">
        <f>A162+1</f>
        <v>2</v>
      </c>
      <c r="B163" s="38"/>
      <c r="C163" s="45" t="s">
        <v>130</v>
      </c>
      <c r="D163" s="25" t="s">
        <v>10</v>
      </c>
      <c r="E163" s="26">
        <v>1</v>
      </c>
      <c r="F163" s="62"/>
      <c r="G163" s="63"/>
      <c r="H163" s="31">
        <f t="shared" ref="H163:H167" si="15">E163*(F163+G163)</f>
        <v>0</v>
      </c>
    </row>
    <row r="164" spans="1:8" ht="24" x14ac:dyDescent="0.25">
      <c r="A164" s="16">
        <f>A163+1</f>
        <v>3</v>
      </c>
      <c r="B164" s="38"/>
      <c r="C164" s="45" t="s">
        <v>132</v>
      </c>
      <c r="D164" s="25" t="s">
        <v>10</v>
      </c>
      <c r="E164" s="26">
        <v>1</v>
      </c>
      <c r="F164" s="62"/>
      <c r="G164" s="63"/>
      <c r="H164" s="31">
        <f t="shared" si="15"/>
        <v>0</v>
      </c>
    </row>
    <row r="165" spans="1:8" ht="24" x14ac:dyDescent="0.25">
      <c r="A165" s="16">
        <f>A164+1</f>
        <v>4</v>
      </c>
      <c r="B165" s="38"/>
      <c r="C165" s="45" t="s">
        <v>131</v>
      </c>
      <c r="D165" s="25" t="s">
        <v>10</v>
      </c>
      <c r="E165" s="26">
        <v>1</v>
      </c>
      <c r="F165" s="62"/>
      <c r="G165" s="63"/>
      <c r="H165" s="31">
        <f t="shared" si="15"/>
        <v>0</v>
      </c>
    </row>
    <row r="166" spans="1:8" ht="24" x14ac:dyDescent="0.25">
      <c r="A166" s="16">
        <f t="shared" ref="A166:A167" si="16">A165+1</f>
        <v>5</v>
      </c>
      <c r="B166" s="38"/>
      <c r="C166" s="45" t="s">
        <v>129</v>
      </c>
      <c r="D166" s="25" t="s">
        <v>10</v>
      </c>
      <c r="E166" s="26">
        <v>2</v>
      </c>
      <c r="F166" s="62"/>
      <c r="G166" s="63"/>
      <c r="H166" s="31">
        <f t="shared" si="15"/>
        <v>0</v>
      </c>
    </row>
    <row r="167" spans="1:8" x14ac:dyDescent="0.25">
      <c r="A167" s="16">
        <f t="shared" si="16"/>
        <v>6</v>
      </c>
      <c r="B167" s="38"/>
      <c r="C167" s="45" t="s">
        <v>127</v>
      </c>
      <c r="D167" s="25" t="s">
        <v>10</v>
      </c>
      <c r="E167" s="26">
        <v>2</v>
      </c>
      <c r="F167" s="62"/>
      <c r="G167" s="63"/>
      <c r="H167" s="31">
        <f t="shared" si="15"/>
        <v>0</v>
      </c>
    </row>
    <row r="169" spans="1:8" x14ac:dyDescent="0.25">
      <c r="A169" s="33">
        <v>13</v>
      </c>
      <c r="B169" s="40"/>
      <c r="C169" s="34" t="s">
        <v>133</v>
      </c>
      <c r="D169" s="28"/>
      <c r="E169" s="29"/>
      <c r="F169" s="30"/>
      <c r="G169" s="30"/>
      <c r="H169" s="32">
        <f>SUM(H170:H233)</f>
        <v>0</v>
      </c>
    </row>
    <row r="170" spans="1:8" ht="24" customHeight="1" x14ac:dyDescent="0.25">
      <c r="A170" s="23">
        <v>1</v>
      </c>
      <c r="B170" s="38"/>
      <c r="C170" s="45" t="s">
        <v>300</v>
      </c>
      <c r="D170" s="25" t="s">
        <v>10</v>
      </c>
      <c r="E170" s="26">
        <v>2</v>
      </c>
      <c r="F170" s="62"/>
      <c r="G170" s="63"/>
      <c r="H170" s="31">
        <f>E170*(F170+G170)</f>
        <v>0</v>
      </c>
    </row>
    <row r="171" spans="1:8" ht="24" customHeight="1" x14ac:dyDescent="0.25">
      <c r="A171" s="16">
        <f>A170+1</f>
        <v>2</v>
      </c>
      <c r="B171" s="38"/>
      <c r="C171" s="45" t="s">
        <v>140</v>
      </c>
      <c r="D171" s="25" t="s">
        <v>10</v>
      </c>
      <c r="E171" s="26">
        <v>1</v>
      </c>
      <c r="F171" s="62"/>
      <c r="G171" s="63"/>
      <c r="H171" s="31">
        <f t="shared" ref="H171:H233" si="17">E171*(F171+G171)</f>
        <v>0</v>
      </c>
    </row>
    <row r="172" spans="1:8" ht="24" customHeight="1" x14ac:dyDescent="0.25">
      <c r="A172" s="16">
        <f t="shared" ref="A172:A233" si="18">A171+1</f>
        <v>3</v>
      </c>
      <c r="B172" s="38"/>
      <c r="C172" s="45" t="s">
        <v>141</v>
      </c>
      <c r="D172" s="25" t="s">
        <v>10</v>
      </c>
      <c r="E172" s="26">
        <v>1</v>
      </c>
      <c r="F172" s="62"/>
      <c r="G172" s="63"/>
      <c r="H172" s="31">
        <f t="shared" si="17"/>
        <v>0</v>
      </c>
    </row>
    <row r="173" spans="1:8" ht="24" customHeight="1" x14ac:dyDescent="0.25">
      <c r="A173" s="16">
        <f t="shared" si="18"/>
        <v>4</v>
      </c>
      <c r="B173" s="38"/>
      <c r="C173" s="45" t="s">
        <v>142</v>
      </c>
      <c r="D173" s="25" t="s">
        <v>10</v>
      </c>
      <c r="E173" s="26">
        <v>10</v>
      </c>
      <c r="F173" s="62"/>
      <c r="G173" s="63"/>
      <c r="H173" s="31">
        <f t="shared" si="17"/>
        <v>0</v>
      </c>
    </row>
    <row r="174" spans="1:8" ht="24" customHeight="1" x14ac:dyDescent="0.25">
      <c r="A174" s="16">
        <f t="shared" si="18"/>
        <v>5</v>
      </c>
      <c r="B174" s="38"/>
      <c r="C174" s="45" t="s">
        <v>143</v>
      </c>
      <c r="D174" s="25" t="s">
        <v>10</v>
      </c>
      <c r="E174" s="26">
        <v>2</v>
      </c>
      <c r="F174" s="62"/>
      <c r="G174" s="63"/>
      <c r="H174" s="31">
        <f t="shared" si="17"/>
        <v>0</v>
      </c>
    </row>
    <row r="175" spans="1:8" ht="24" customHeight="1" x14ac:dyDescent="0.25">
      <c r="A175" s="16">
        <f t="shared" si="18"/>
        <v>6</v>
      </c>
      <c r="B175" s="38"/>
      <c r="C175" s="45" t="s">
        <v>144</v>
      </c>
      <c r="D175" s="25" t="s">
        <v>10</v>
      </c>
      <c r="E175" s="26">
        <v>1</v>
      </c>
      <c r="F175" s="62"/>
      <c r="G175" s="63"/>
      <c r="H175" s="31">
        <f t="shared" si="17"/>
        <v>0</v>
      </c>
    </row>
    <row r="176" spans="1:8" ht="24" customHeight="1" x14ac:dyDescent="0.25">
      <c r="A176" s="16">
        <f t="shared" si="18"/>
        <v>7</v>
      </c>
      <c r="B176" s="38"/>
      <c r="C176" s="45" t="s">
        <v>145</v>
      </c>
      <c r="D176" s="25" t="s">
        <v>10</v>
      </c>
      <c r="E176" s="26">
        <v>1</v>
      </c>
      <c r="F176" s="62"/>
      <c r="G176" s="63"/>
      <c r="H176" s="31">
        <f t="shared" si="17"/>
        <v>0</v>
      </c>
    </row>
    <row r="177" spans="1:8" ht="24" customHeight="1" x14ac:dyDescent="0.25">
      <c r="A177" s="16">
        <f t="shared" si="18"/>
        <v>8</v>
      </c>
      <c r="B177" s="38"/>
      <c r="C177" s="45" t="s">
        <v>146</v>
      </c>
      <c r="D177" s="25" t="s">
        <v>10</v>
      </c>
      <c r="E177" s="26">
        <v>1</v>
      </c>
      <c r="F177" s="62"/>
      <c r="G177" s="63"/>
      <c r="H177" s="31">
        <f t="shared" si="17"/>
        <v>0</v>
      </c>
    </row>
    <row r="178" spans="1:8" ht="24" customHeight="1" x14ac:dyDescent="0.25">
      <c r="A178" s="16">
        <f t="shared" si="18"/>
        <v>9</v>
      </c>
      <c r="B178" s="38"/>
      <c r="C178" s="45" t="s">
        <v>147</v>
      </c>
      <c r="D178" s="25" t="s">
        <v>10</v>
      </c>
      <c r="E178" s="26">
        <v>5</v>
      </c>
      <c r="F178" s="62"/>
      <c r="G178" s="63"/>
      <c r="H178" s="31">
        <f t="shared" si="17"/>
        <v>0</v>
      </c>
    </row>
    <row r="179" spans="1:8" ht="24" customHeight="1" x14ac:dyDescent="0.25">
      <c r="A179" s="16">
        <f t="shared" si="18"/>
        <v>10</v>
      </c>
      <c r="B179" s="38"/>
      <c r="C179" s="45" t="s">
        <v>148</v>
      </c>
      <c r="D179" s="25" t="s">
        <v>10</v>
      </c>
      <c r="E179" s="26">
        <v>5</v>
      </c>
      <c r="F179" s="62"/>
      <c r="G179" s="63"/>
      <c r="H179" s="31">
        <f t="shared" si="17"/>
        <v>0</v>
      </c>
    </row>
    <row r="180" spans="1:8" ht="24" customHeight="1" x14ac:dyDescent="0.25">
      <c r="A180" s="16">
        <f t="shared" si="18"/>
        <v>11</v>
      </c>
      <c r="B180" s="38"/>
      <c r="C180" s="45" t="s">
        <v>149</v>
      </c>
      <c r="D180" s="25" t="s">
        <v>10</v>
      </c>
      <c r="E180" s="26">
        <v>1</v>
      </c>
      <c r="F180" s="62"/>
      <c r="G180" s="63"/>
      <c r="H180" s="31">
        <f t="shared" si="17"/>
        <v>0</v>
      </c>
    </row>
    <row r="181" spans="1:8" ht="24" customHeight="1" x14ac:dyDescent="0.25">
      <c r="A181" s="16">
        <f t="shared" si="18"/>
        <v>12</v>
      </c>
      <c r="B181" s="38"/>
      <c r="C181" s="45" t="s">
        <v>150</v>
      </c>
      <c r="D181" s="25" t="s">
        <v>10</v>
      </c>
      <c r="E181" s="26">
        <v>4</v>
      </c>
      <c r="F181" s="62"/>
      <c r="G181" s="63"/>
      <c r="H181" s="31">
        <f t="shared" si="17"/>
        <v>0</v>
      </c>
    </row>
    <row r="182" spans="1:8" ht="24" customHeight="1" x14ac:dyDescent="0.25">
      <c r="A182" s="16">
        <f t="shared" si="18"/>
        <v>13</v>
      </c>
      <c r="B182" s="38"/>
      <c r="C182" s="45" t="s">
        <v>151</v>
      </c>
      <c r="D182" s="25" t="s">
        <v>10</v>
      </c>
      <c r="E182" s="26">
        <v>10</v>
      </c>
      <c r="F182" s="62"/>
      <c r="G182" s="63"/>
      <c r="H182" s="31">
        <f t="shared" si="17"/>
        <v>0</v>
      </c>
    </row>
    <row r="183" spans="1:8" ht="24" customHeight="1" x14ac:dyDescent="0.25">
      <c r="A183" s="16">
        <f t="shared" si="18"/>
        <v>14</v>
      </c>
      <c r="B183" s="38"/>
      <c r="C183" s="45" t="s">
        <v>152</v>
      </c>
      <c r="D183" s="25" t="s">
        <v>10</v>
      </c>
      <c r="E183" s="26">
        <v>2</v>
      </c>
      <c r="F183" s="62"/>
      <c r="G183" s="63"/>
      <c r="H183" s="31">
        <f t="shared" si="17"/>
        <v>0</v>
      </c>
    </row>
    <row r="184" spans="1:8" ht="24" customHeight="1" x14ac:dyDescent="0.25">
      <c r="A184" s="16">
        <f t="shared" si="18"/>
        <v>15</v>
      </c>
      <c r="B184" s="38"/>
      <c r="C184" s="45" t="s">
        <v>153</v>
      </c>
      <c r="D184" s="25" t="s">
        <v>10</v>
      </c>
      <c r="E184" s="26">
        <v>1</v>
      </c>
      <c r="F184" s="62"/>
      <c r="G184" s="63"/>
      <c r="H184" s="31">
        <f t="shared" si="17"/>
        <v>0</v>
      </c>
    </row>
    <row r="185" spans="1:8" ht="24" customHeight="1" x14ac:dyDescent="0.25">
      <c r="A185" s="16">
        <f t="shared" si="18"/>
        <v>16</v>
      </c>
      <c r="B185" s="38"/>
      <c r="C185" s="45" t="s">
        <v>154</v>
      </c>
      <c r="D185" s="25" t="s">
        <v>10</v>
      </c>
      <c r="E185" s="26">
        <v>7</v>
      </c>
      <c r="F185" s="62"/>
      <c r="G185" s="63"/>
      <c r="H185" s="31">
        <f t="shared" si="17"/>
        <v>0</v>
      </c>
    </row>
    <row r="186" spans="1:8" ht="24" customHeight="1" x14ac:dyDescent="0.25">
      <c r="A186" s="16">
        <f t="shared" si="18"/>
        <v>17</v>
      </c>
      <c r="B186" s="38"/>
      <c r="C186" s="45" t="s">
        <v>155</v>
      </c>
      <c r="D186" s="25" t="s">
        <v>10</v>
      </c>
      <c r="E186" s="26">
        <v>4</v>
      </c>
      <c r="F186" s="62"/>
      <c r="G186" s="63"/>
      <c r="H186" s="31">
        <f t="shared" si="17"/>
        <v>0</v>
      </c>
    </row>
    <row r="187" spans="1:8" ht="24" customHeight="1" x14ac:dyDescent="0.25">
      <c r="A187" s="16">
        <f t="shared" si="18"/>
        <v>18</v>
      </c>
      <c r="B187" s="38"/>
      <c r="C187" s="45" t="s">
        <v>156</v>
      </c>
      <c r="D187" s="25" t="s">
        <v>10</v>
      </c>
      <c r="E187" s="26">
        <v>2</v>
      </c>
      <c r="F187" s="62"/>
      <c r="G187" s="63"/>
      <c r="H187" s="31">
        <f t="shared" si="17"/>
        <v>0</v>
      </c>
    </row>
    <row r="188" spans="1:8" ht="24" customHeight="1" x14ac:dyDescent="0.25">
      <c r="A188" s="16">
        <f t="shared" si="18"/>
        <v>19</v>
      </c>
      <c r="B188" s="38"/>
      <c r="C188" s="45" t="s">
        <v>157</v>
      </c>
      <c r="D188" s="25" t="s">
        <v>10</v>
      </c>
      <c r="E188" s="26">
        <v>3</v>
      </c>
      <c r="F188" s="62"/>
      <c r="G188" s="63"/>
      <c r="H188" s="31">
        <f t="shared" si="17"/>
        <v>0</v>
      </c>
    </row>
    <row r="189" spans="1:8" ht="24" customHeight="1" x14ac:dyDescent="0.25">
      <c r="A189" s="16">
        <f t="shared" si="18"/>
        <v>20</v>
      </c>
      <c r="B189" s="38"/>
      <c r="C189" s="45" t="s">
        <v>158</v>
      </c>
      <c r="D189" s="25" t="s">
        <v>10</v>
      </c>
      <c r="E189" s="26">
        <v>1</v>
      </c>
      <c r="F189" s="62"/>
      <c r="G189" s="63"/>
      <c r="H189" s="31">
        <f t="shared" si="17"/>
        <v>0</v>
      </c>
    </row>
    <row r="190" spans="1:8" ht="24" customHeight="1" x14ac:dyDescent="0.25">
      <c r="A190" s="16">
        <f t="shared" si="18"/>
        <v>21</v>
      </c>
      <c r="B190" s="38"/>
      <c r="C190" s="45" t="s">
        <v>159</v>
      </c>
      <c r="D190" s="25" t="s">
        <v>10</v>
      </c>
      <c r="E190" s="26">
        <v>1</v>
      </c>
      <c r="F190" s="62"/>
      <c r="G190" s="63"/>
      <c r="H190" s="31">
        <f t="shared" si="17"/>
        <v>0</v>
      </c>
    </row>
    <row r="191" spans="1:8" ht="24" customHeight="1" x14ac:dyDescent="0.25">
      <c r="A191" s="16">
        <f t="shared" si="18"/>
        <v>22</v>
      </c>
      <c r="B191" s="38"/>
      <c r="C191" s="45" t="s">
        <v>160</v>
      </c>
      <c r="D191" s="25" t="s">
        <v>10</v>
      </c>
      <c r="E191" s="26">
        <v>3</v>
      </c>
      <c r="F191" s="62"/>
      <c r="G191" s="63"/>
      <c r="H191" s="31">
        <f t="shared" si="17"/>
        <v>0</v>
      </c>
    </row>
    <row r="192" spans="1:8" ht="24" customHeight="1" x14ac:dyDescent="0.25">
      <c r="A192" s="16">
        <f t="shared" si="18"/>
        <v>23</v>
      </c>
      <c r="B192" s="38"/>
      <c r="C192" s="45" t="s">
        <v>161</v>
      </c>
      <c r="D192" s="25" t="s">
        <v>10</v>
      </c>
      <c r="E192" s="26">
        <v>1</v>
      </c>
      <c r="F192" s="62"/>
      <c r="G192" s="63"/>
      <c r="H192" s="31">
        <f t="shared" si="17"/>
        <v>0</v>
      </c>
    </row>
    <row r="193" spans="1:8" ht="24" customHeight="1" x14ac:dyDescent="0.25">
      <c r="A193" s="16">
        <f t="shared" si="18"/>
        <v>24</v>
      </c>
      <c r="B193" s="38"/>
      <c r="C193" s="45" t="s">
        <v>162</v>
      </c>
      <c r="D193" s="25" t="s">
        <v>10</v>
      </c>
      <c r="E193" s="26">
        <v>1</v>
      </c>
      <c r="F193" s="62"/>
      <c r="G193" s="63"/>
      <c r="H193" s="31">
        <f t="shared" si="17"/>
        <v>0</v>
      </c>
    </row>
    <row r="194" spans="1:8" ht="24" customHeight="1" x14ac:dyDescent="0.25">
      <c r="A194" s="16">
        <f t="shared" si="18"/>
        <v>25</v>
      </c>
      <c r="B194" s="38"/>
      <c r="C194" s="45" t="s">
        <v>163</v>
      </c>
      <c r="D194" s="25" t="s">
        <v>10</v>
      </c>
      <c r="E194" s="26">
        <v>2</v>
      </c>
      <c r="F194" s="62"/>
      <c r="G194" s="63"/>
      <c r="H194" s="31">
        <f t="shared" si="17"/>
        <v>0</v>
      </c>
    </row>
    <row r="195" spans="1:8" ht="24" customHeight="1" x14ac:dyDescent="0.25">
      <c r="A195" s="16">
        <f t="shared" si="18"/>
        <v>26</v>
      </c>
      <c r="B195" s="38"/>
      <c r="C195" s="45" t="s">
        <v>164</v>
      </c>
      <c r="D195" s="25" t="s">
        <v>10</v>
      </c>
      <c r="E195" s="26">
        <v>1</v>
      </c>
      <c r="F195" s="62"/>
      <c r="G195" s="63"/>
      <c r="H195" s="31">
        <f t="shared" si="17"/>
        <v>0</v>
      </c>
    </row>
    <row r="196" spans="1:8" ht="24" customHeight="1" x14ac:dyDescent="0.25">
      <c r="A196" s="16">
        <f t="shared" si="18"/>
        <v>27</v>
      </c>
      <c r="B196" s="38"/>
      <c r="C196" s="45" t="s">
        <v>165</v>
      </c>
      <c r="D196" s="25" t="s">
        <v>10</v>
      </c>
      <c r="E196" s="26">
        <v>3</v>
      </c>
      <c r="F196" s="62"/>
      <c r="G196" s="63"/>
      <c r="H196" s="31">
        <f t="shared" si="17"/>
        <v>0</v>
      </c>
    </row>
    <row r="197" spans="1:8" ht="24" customHeight="1" x14ac:dyDescent="0.25">
      <c r="A197" s="16">
        <f t="shared" si="18"/>
        <v>28</v>
      </c>
      <c r="B197" s="38"/>
      <c r="C197" s="45" t="s">
        <v>166</v>
      </c>
      <c r="D197" s="25" t="s">
        <v>10</v>
      </c>
      <c r="E197" s="26">
        <v>2</v>
      </c>
      <c r="F197" s="62"/>
      <c r="G197" s="63"/>
      <c r="H197" s="31">
        <f t="shared" si="17"/>
        <v>0</v>
      </c>
    </row>
    <row r="198" spans="1:8" ht="24" customHeight="1" x14ac:dyDescent="0.25">
      <c r="A198" s="16">
        <f t="shared" si="18"/>
        <v>29</v>
      </c>
      <c r="B198" s="38"/>
      <c r="C198" s="45" t="s">
        <v>167</v>
      </c>
      <c r="D198" s="25" t="s">
        <v>10</v>
      </c>
      <c r="E198" s="26">
        <v>1</v>
      </c>
      <c r="F198" s="62"/>
      <c r="G198" s="63"/>
      <c r="H198" s="31">
        <f t="shared" si="17"/>
        <v>0</v>
      </c>
    </row>
    <row r="199" spans="1:8" ht="24" customHeight="1" x14ac:dyDescent="0.25">
      <c r="A199" s="16">
        <f t="shared" si="18"/>
        <v>30</v>
      </c>
      <c r="B199" s="38"/>
      <c r="C199" s="45" t="s">
        <v>168</v>
      </c>
      <c r="D199" s="25" t="s">
        <v>10</v>
      </c>
      <c r="E199" s="26">
        <v>3</v>
      </c>
      <c r="F199" s="62"/>
      <c r="G199" s="63"/>
      <c r="H199" s="31">
        <f t="shared" si="17"/>
        <v>0</v>
      </c>
    </row>
    <row r="200" spans="1:8" ht="24" customHeight="1" x14ac:dyDescent="0.25">
      <c r="A200" s="16">
        <f t="shared" si="18"/>
        <v>31</v>
      </c>
      <c r="B200" s="38"/>
      <c r="C200" s="45" t="s">
        <v>169</v>
      </c>
      <c r="D200" s="25" t="s">
        <v>10</v>
      </c>
      <c r="E200" s="26">
        <v>1</v>
      </c>
      <c r="F200" s="62"/>
      <c r="G200" s="63"/>
      <c r="H200" s="31">
        <f t="shared" si="17"/>
        <v>0</v>
      </c>
    </row>
    <row r="201" spans="1:8" ht="24" customHeight="1" x14ac:dyDescent="0.25">
      <c r="A201" s="16">
        <f t="shared" si="18"/>
        <v>32</v>
      </c>
      <c r="B201" s="38"/>
      <c r="C201" s="45" t="s">
        <v>170</v>
      </c>
      <c r="D201" s="25" t="s">
        <v>10</v>
      </c>
      <c r="E201" s="26">
        <v>2</v>
      </c>
      <c r="F201" s="62"/>
      <c r="G201" s="63"/>
      <c r="H201" s="31">
        <f t="shared" si="17"/>
        <v>0</v>
      </c>
    </row>
    <row r="202" spans="1:8" ht="24" customHeight="1" x14ac:dyDescent="0.25">
      <c r="A202" s="16">
        <f t="shared" si="18"/>
        <v>33</v>
      </c>
      <c r="B202" s="38"/>
      <c r="C202" s="45" t="s">
        <v>171</v>
      </c>
      <c r="D202" s="25" t="s">
        <v>10</v>
      </c>
      <c r="E202" s="26">
        <v>2</v>
      </c>
      <c r="F202" s="62"/>
      <c r="G202" s="63"/>
      <c r="H202" s="31">
        <f t="shared" si="17"/>
        <v>0</v>
      </c>
    </row>
    <row r="203" spans="1:8" ht="24" customHeight="1" x14ac:dyDescent="0.25">
      <c r="A203" s="16">
        <f t="shared" si="18"/>
        <v>34</v>
      </c>
      <c r="B203" s="38"/>
      <c r="C203" s="45" t="s">
        <v>172</v>
      </c>
      <c r="D203" s="25" t="s">
        <v>10</v>
      </c>
      <c r="E203" s="26">
        <v>1</v>
      </c>
      <c r="F203" s="62"/>
      <c r="G203" s="63"/>
      <c r="H203" s="31">
        <f t="shared" si="17"/>
        <v>0</v>
      </c>
    </row>
    <row r="204" spans="1:8" ht="24" customHeight="1" x14ac:dyDescent="0.25">
      <c r="A204" s="16">
        <f t="shared" si="18"/>
        <v>35</v>
      </c>
      <c r="B204" s="38"/>
      <c r="C204" s="45" t="s">
        <v>173</v>
      </c>
      <c r="D204" s="25" t="s">
        <v>10</v>
      </c>
      <c r="E204" s="26">
        <v>1</v>
      </c>
      <c r="F204" s="62"/>
      <c r="G204" s="63"/>
      <c r="H204" s="31">
        <f t="shared" si="17"/>
        <v>0</v>
      </c>
    </row>
    <row r="205" spans="1:8" ht="24" customHeight="1" x14ac:dyDescent="0.25">
      <c r="A205" s="16">
        <f t="shared" si="18"/>
        <v>36</v>
      </c>
      <c r="B205" s="38"/>
      <c r="C205" s="45" t="s">
        <v>174</v>
      </c>
      <c r="D205" s="25" t="s">
        <v>10</v>
      </c>
      <c r="E205" s="26">
        <v>2</v>
      </c>
      <c r="F205" s="62"/>
      <c r="G205" s="63"/>
      <c r="H205" s="31">
        <f t="shared" si="17"/>
        <v>0</v>
      </c>
    </row>
    <row r="206" spans="1:8" ht="24" customHeight="1" x14ac:dyDescent="0.25">
      <c r="A206" s="16">
        <f t="shared" si="18"/>
        <v>37</v>
      </c>
      <c r="B206" s="38"/>
      <c r="C206" s="45" t="s">
        <v>175</v>
      </c>
      <c r="D206" s="25" t="s">
        <v>10</v>
      </c>
      <c r="E206" s="26">
        <v>1</v>
      </c>
      <c r="F206" s="62"/>
      <c r="G206" s="63"/>
      <c r="H206" s="31">
        <f t="shared" si="17"/>
        <v>0</v>
      </c>
    </row>
    <row r="207" spans="1:8" ht="24" customHeight="1" x14ac:dyDescent="0.25">
      <c r="A207" s="16">
        <f t="shared" si="18"/>
        <v>38</v>
      </c>
      <c r="B207" s="38"/>
      <c r="C207" s="45" t="s">
        <v>176</v>
      </c>
      <c r="D207" s="25" t="s">
        <v>10</v>
      </c>
      <c r="E207" s="26">
        <v>1</v>
      </c>
      <c r="F207" s="62"/>
      <c r="G207" s="63"/>
      <c r="H207" s="31">
        <f t="shared" si="17"/>
        <v>0</v>
      </c>
    </row>
    <row r="208" spans="1:8" ht="24" customHeight="1" x14ac:dyDescent="0.25">
      <c r="A208" s="16">
        <f t="shared" si="18"/>
        <v>39</v>
      </c>
      <c r="B208" s="38"/>
      <c r="C208" s="45" t="s">
        <v>177</v>
      </c>
      <c r="D208" s="25" t="s">
        <v>10</v>
      </c>
      <c r="E208" s="26">
        <v>1</v>
      </c>
      <c r="F208" s="62"/>
      <c r="G208" s="63"/>
      <c r="H208" s="31">
        <f t="shared" si="17"/>
        <v>0</v>
      </c>
    </row>
    <row r="209" spans="1:10" ht="24" customHeight="1" x14ac:dyDescent="0.25">
      <c r="A209" s="16">
        <f t="shared" si="18"/>
        <v>40</v>
      </c>
      <c r="B209" s="38"/>
      <c r="C209" s="45" t="s">
        <v>178</v>
      </c>
      <c r="D209" s="25" t="s">
        <v>10</v>
      </c>
      <c r="E209" s="26">
        <v>1</v>
      </c>
      <c r="F209" s="62"/>
      <c r="G209" s="63"/>
      <c r="H209" s="31">
        <f t="shared" si="17"/>
        <v>0</v>
      </c>
    </row>
    <row r="210" spans="1:10" ht="24" customHeight="1" x14ac:dyDescent="0.25">
      <c r="A210" s="16">
        <f t="shared" si="18"/>
        <v>41</v>
      </c>
      <c r="B210" s="38"/>
      <c r="C210" s="45" t="s">
        <v>179</v>
      </c>
      <c r="D210" s="25" t="s">
        <v>10</v>
      </c>
      <c r="E210" s="26">
        <v>3</v>
      </c>
      <c r="F210" s="62"/>
      <c r="G210" s="63"/>
      <c r="H210" s="31">
        <f t="shared" si="17"/>
        <v>0</v>
      </c>
    </row>
    <row r="211" spans="1:10" ht="24" customHeight="1" x14ac:dyDescent="0.25">
      <c r="A211" s="16">
        <f t="shared" si="18"/>
        <v>42</v>
      </c>
      <c r="B211" s="38"/>
      <c r="C211" s="45" t="s">
        <v>180</v>
      </c>
      <c r="D211" s="25" t="s">
        <v>10</v>
      </c>
      <c r="E211" s="26">
        <v>1</v>
      </c>
      <c r="F211" s="62"/>
      <c r="G211" s="63"/>
      <c r="H211" s="31">
        <f t="shared" si="17"/>
        <v>0</v>
      </c>
    </row>
    <row r="212" spans="1:10" x14ac:dyDescent="0.25">
      <c r="A212" s="16">
        <f t="shared" si="18"/>
        <v>43</v>
      </c>
      <c r="B212" s="38"/>
      <c r="C212" s="47" t="s">
        <v>134</v>
      </c>
      <c r="D212" s="25" t="s">
        <v>10</v>
      </c>
      <c r="E212" s="26">
        <v>294</v>
      </c>
      <c r="F212" s="62"/>
      <c r="G212" s="63"/>
      <c r="H212" s="31">
        <f t="shared" si="17"/>
        <v>0</v>
      </c>
    </row>
    <row r="213" spans="1:10" x14ac:dyDescent="0.25">
      <c r="A213" s="16">
        <f t="shared" si="18"/>
        <v>44</v>
      </c>
      <c r="B213" s="38"/>
      <c r="C213" s="47" t="s">
        <v>135</v>
      </c>
      <c r="D213" s="25" t="s">
        <v>10</v>
      </c>
      <c r="E213" s="26">
        <v>111</v>
      </c>
      <c r="F213" s="62"/>
      <c r="G213" s="63"/>
      <c r="H213" s="31">
        <f t="shared" si="17"/>
        <v>0</v>
      </c>
      <c r="J213" s="58"/>
    </row>
    <row r="214" spans="1:10" ht="24" x14ac:dyDescent="0.25">
      <c r="A214" s="16">
        <f t="shared" si="18"/>
        <v>45</v>
      </c>
      <c r="B214" s="38"/>
      <c r="C214" s="47" t="s">
        <v>138</v>
      </c>
      <c r="D214" s="25" t="s">
        <v>10</v>
      </c>
      <c r="E214" s="26">
        <v>77</v>
      </c>
      <c r="F214" s="62"/>
      <c r="G214" s="63"/>
      <c r="H214" s="31">
        <f t="shared" si="17"/>
        <v>0</v>
      </c>
      <c r="J214" s="58"/>
    </row>
    <row r="215" spans="1:10" ht="24" x14ac:dyDescent="0.25">
      <c r="A215" s="16">
        <f t="shared" si="18"/>
        <v>46</v>
      </c>
      <c r="B215" s="38"/>
      <c r="C215" s="47" t="s">
        <v>139</v>
      </c>
      <c r="D215" s="25" t="s">
        <v>10</v>
      </c>
      <c r="E215" s="26">
        <v>22</v>
      </c>
      <c r="F215" s="62"/>
      <c r="G215" s="63"/>
      <c r="H215" s="31">
        <f t="shared" si="17"/>
        <v>0</v>
      </c>
      <c r="J215" s="58"/>
    </row>
    <row r="216" spans="1:10" ht="15" customHeight="1" x14ac:dyDescent="0.25">
      <c r="A216" s="16">
        <f t="shared" si="18"/>
        <v>47</v>
      </c>
      <c r="B216" s="38"/>
      <c r="C216" s="47" t="s">
        <v>136</v>
      </c>
      <c r="D216" s="25" t="s">
        <v>10</v>
      </c>
      <c r="E216" s="26">
        <v>732</v>
      </c>
      <c r="F216" s="62"/>
      <c r="G216" s="63"/>
      <c r="H216" s="31">
        <f t="shared" si="17"/>
        <v>0</v>
      </c>
      <c r="J216" s="58"/>
    </row>
    <row r="217" spans="1:10" ht="15" customHeight="1" x14ac:dyDescent="0.25">
      <c r="A217" s="16">
        <f t="shared" si="18"/>
        <v>48</v>
      </c>
      <c r="B217" s="38"/>
      <c r="C217" s="47" t="s">
        <v>137</v>
      </c>
      <c r="D217" s="25" t="s">
        <v>10</v>
      </c>
      <c r="E217" s="26">
        <v>229</v>
      </c>
      <c r="F217" s="62"/>
      <c r="G217" s="63"/>
      <c r="H217" s="31">
        <f t="shared" si="17"/>
        <v>0</v>
      </c>
      <c r="J217" s="58"/>
    </row>
    <row r="218" spans="1:10" ht="36" x14ac:dyDescent="0.25">
      <c r="A218" s="16">
        <f t="shared" si="18"/>
        <v>49</v>
      </c>
      <c r="B218" s="38"/>
      <c r="C218" s="45" t="s">
        <v>200</v>
      </c>
      <c r="D218" s="25" t="s">
        <v>10</v>
      </c>
      <c r="E218" s="26">
        <v>1</v>
      </c>
      <c r="F218" s="62"/>
      <c r="G218" s="63"/>
      <c r="H218" s="31">
        <f t="shared" si="17"/>
        <v>0</v>
      </c>
      <c r="J218" s="58"/>
    </row>
    <row r="219" spans="1:10" ht="36" x14ac:dyDescent="0.25">
      <c r="A219" s="16">
        <f t="shared" si="18"/>
        <v>50</v>
      </c>
      <c r="B219" s="38"/>
      <c r="C219" s="45" t="s">
        <v>201</v>
      </c>
      <c r="D219" s="25" t="s">
        <v>10</v>
      </c>
      <c r="E219" s="26">
        <v>2</v>
      </c>
      <c r="F219" s="62"/>
      <c r="G219" s="63"/>
      <c r="H219" s="31">
        <f t="shared" si="17"/>
        <v>0</v>
      </c>
      <c r="J219" s="58"/>
    </row>
    <row r="220" spans="1:10" ht="24" x14ac:dyDescent="0.25">
      <c r="A220" s="16">
        <f t="shared" si="18"/>
        <v>51</v>
      </c>
      <c r="B220" s="38"/>
      <c r="C220" s="45" t="s">
        <v>183</v>
      </c>
      <c r="D220" s="25" t="s">
        <v>10</v>
      </c>
      <c r="E220" s="26">
        <v>1</v>
      </c>
      <c r="F220" s="62"/>
      <c r="G220" s="63"/>
      <c r="H220" s="31">
        <f t="shared" si="17"/>
        <v>0</v>
      </c>
      <c r="J220" s="58"/>
    </row>
    <row r="221" spans="1:10" ht="24" x14ac:dyDescent="0.25">
      <c r="A221" s="16">
        <f t="shared" si="18"/>
        <v>52</v>
      </c>
      <c r="B221" s="38"/>
      <c r="C221" s="45" t="s">
        <v>182</v>
      </c>
      <c r="D221" s="25" t="s">
        <v>10</v>
      </c>
      <c r="E221" s="26">
        <v>1</v>
      </c>
      <c r="F221" s="62"/>
      <c r="G221" s="63"/>
      <c r="H221" s="31">
        <f t="shared" si="17"/>
        <v>0</v>
      </c>
    </row>
    <row r="222" spans="1:10" ht="24" x14ac:dyDescent="0.25">
      <c r="A222" s="16">
        <f t="shared" si="18"/>
        <v>53</v>
      </c>
      <c r="B222" s="38"/>
      <c r="C222" s="45" t="s">
        <v>184</v>
      </c>
      <c r="D222" s="25" t="s">
        <v>10</v>
      </c>
      <c r="E222" s="26">
        <v>1</v>
      </c>
      <c r="F222" s="62"/>
      <c r="G222" s="63"/>
      <c r="H222" s="31">
        <f t="shared" si="17"/>
        <v>0</v>
      </c>
    </row>
    <row r="223" spans="1:10" ht="24" x14ac:dyDescent="0.25">
      <c r="A223" s="16">
        <f t="shared" si="18"/>
        <v>54</v>
      </c>
      <c r="B223" s="38"/>
      <c r="C223" s="45" t="s">
        <v>185</v>
      </c>
      <c r="D223" s="25" t="s">
        <v>10</v>
      </c>
      <c r="E223" s="26">
        <v>5</v>
      </c>
      <c r="F223" s="62"/>
      <c r="G223" s="63"/>
      <c r="H223" s="31">
        <f t="shared" si="17"/>
        <v>0</v>
      </c>
    </row>
    <row r="224" spans="1:10" ht="48" x14ac:dyDescent="0.25">
      <c r="A224" s="16">
        <f t="shared" si="18"/>
        <v>55</v>
      </c>
      <c r="B224" s="38"/>
      <c r="C224" s="45" t="s">
        <v>204</v>
      </c>
      <c r="D224" s="25" t="s">
        <v>10</v>
      </c>
      <c r="E224" s="26">
        <v>1</v>
      </c>
      <c r="F224" s="62"/>
      <c r="G224" s="63"/>
      <c r="H224" s="31">
        <f t="shared" si="17"/>
        <v>0</v>
      </c>
    </row>
    <row r="225" spans="1:10" ht="48" x14ac:dyDescent="0.25">
      <c r="A225" s="16">
        <f t="shared" si="18"/>
        <v>56</v>
      </c>
      <c r="B225" s="38"/>
      <c r="C225" s="45" t="s">
        <v>324</v>
      </c>
      <c r="D225" s="25" t="s">
        <v>10</v>
      </c>
      <c r="E225" s="26">
        <v>1</v>
      </c>
      <c r="F225" s="62"/>
      <c r="G225" s="63"/>
      <c r="H225" s="31">
        <f t="shared" si="17"/>
        <v>0</v>
      </c>
    </row>
    <row r="226" spans="1:10" ht="48" x14ac:dyDescent="0.25">
      <c r="A226" s="16">
        <f t="shared" si="18"/>
        <v>57</v>
      </c>
      <c r="B226" s="38"/>
      <c r="C226" s="45" t="s">
        <v>181</v>
      </c>
      <c r="D226" s="25" t="s">
        <v>10</v>
      </c>
      <c r="E226" s="26">
        <v>9</v>
      </c>
      <c r="F226" s="62"/>
      <c r="G226" s="63"/>
      <c r="H226" s="31">
        <f t="shared" si="17"/>
        <v>0</v>
      </c>
    </row>
    <row r="227" spans="1:10" ht="24" x14ac:dyDescent="0.25">
      <c r="A227" s="16">
        <f t="shared" si="18"/>
        <v>58</v>
      </c>
      <c r="B227" s="38"/>
      <c r="C227" s="45" t="s">
        <v>186</v>
      </c>
      <c r="D227" s="25" t="s">
        <v>10</v>
      </c>
      <c r="E227" s="26">
        <v>2</v>
      </c>
      <c r="F227" s="62"/>
      <c r="G227" s="63"/>
      <c r="H227" s="31">
        <f t="shared" si="17"/>
        <v>0</v>
      </c>
    </row>
    <row r="228" spans="1:10" ht="24" x14ac:dyDescent="0.25">
      <c r="A228" s="16">
        <f t="shared" si="18"/>
        <v>59</v>
      </c>
      <c r="B228" s="38"/>
      <c r="C228" s="45" t="s">
        <v>203</v>
      </c>
      <c r="D228" s="25" t="s">
        <v>10</v>
      </c>
      <c r="E228" s="26">
        <v>2</v>
      </c>
      <c r="F228" s="62"/>
      <c r="G228" s="63"/>
      <c r="H228" s="31">
        <f t="shared" si="17"/>
        <v>0</v>
      </c>
    </row>
    <row r="229" spans="1:10" ht="24" x14ac:dyDescent="0.25">
      <c r="A229" s="16">
        <f t="shared" si="18"/>
        <v>60</v>
      </c>
      <c r="B229" s="38"/>
      <c r="C229" s="45" t="s">
        <v>187</v>
      </c>
      <c r="D229" s="25" t="s">
        <v>10</v>
      </c>
      <c r="E229" s="26">
        <v>1</v>
      </c>
      <c r="F229" s="62"/>
      <c r="G229" s="63"/>
      <c r="H229" s="31">
        <f t="shared" si="17"/>
        <v>0</v>
      </c>
    </row>
    <row r="230" spans="1:10" ht="36" x14ac:dyDescent="0.25">
      <c r="A230" s="16">
        <f t="shared" si="18"/>
        <v>61</v>
      </c>
      <c r="B230" s="57"/>
      <c r="C230" s="45" t="s">
        <v>327</v>
      </c>
      <c r="D230" s="25" t="s">
        <v>10</v>
      </c>
      <c r="E230" s="26">
        <v>1</v>
      </c>
      <c r="F230" s="62"/>
      <c r="G230" s="63"/>
      <c r="H230" s="31">
        <f t="shared" si="17"/>
        <v>0</v>
      </c>
    </row>
    <row r="231" spans="1:10" x14ac:dyDescent="0.25">
      <c r="A231" s="16">
        <f t="shared" si="18"/>
        <v>62</v>
      </c>
      <c r="B231" s="57"/>
      <c r="C231" s="48" t="s">
        <v>325</v>
      </c>
      <c r="D231" s="25" t="s">
        <v>10</v>
      </c>
      <c r="E231" s="26">
        <v>1</v>
      </c>
      <c r="F231" s="62"/>
      <c r="G231" s="63"/>
      <c r="H231" s="31">
        <f t="shared" si="17"/>
        <v>0</v>
      </c>
    </row>
    <row r="232" spans="1:10" x14ac:dyDescent="0.25">
      <c r="A232" s="16">
        <f t="shared" si="18"/>
        <v>63</v>
      </c>
      <c r="B232" s="57"/>
      <c r="C232" s="47" t="s">
        <v>328</v>
      </c>
      <c r="D232" s="25" t="s">
        <v>9</v>
      </c>
      <c r="E232" s="26">
        <v>1</v>
      </c>
      <c r="F232" s="62"/>
      <c r="G232" s="63"/>
      <c r="H232" s="31">
        <f t="shared" si="17"/>
        <v>0</v>
      </c>
    </row>
    <row r="233" spans="1:10" x14ac:dyDescent="0.25">
      <c r="A233" s="16">
        <f t="shared" si="18"/>
        <v>64</v>
      </c>
      <c r="B233" s="57"/>
      <c r="C233" s="47" t="s">
        <v>326</v>
      </c>
      <c r="D233" s="50" t="s">
        <v>9</v>
      </c>
      <c r="E233" s="51">
        <v>1</v>
      </c>
      <c r="F233" s="66"/>
      <c r="G233" s="63"/>
      <c r="H233" s="31">
        <f t="shared" si="17"/>
        <v>0</v>
      </c>
    </row>
    <row r="235" spans="1:10" x14ac:dyDescent="0.25">
      <c r="A235" s="33">
        <v>14</v>
      </c>
      <c r="B235" s="40"/>
      <c r="C235" s="34" t="s">
        <v>188</v>
      </c>
      <c r="D235" s="28"/>
      <c r="E235" s="29"/>
      <c r="F235" s="30"/>
      <c r="G235" s="30"/>
      <c r="H235" s="32">
        <f>SUM(H236:H245)</f>
        <v>0</v>
      </c>
    </row>
    <row r="236" spans="1:10" x14ac:dyDescent="0.25">
      <c r="A236" s="23">
        <v>1</v>
      </c>
      <c r="B236" s="38"/>
      <c r="C236" s="45" t="s">
        <v>191</v>
      </c>
      <c r="D236" s="25" t="s">
        <v>10</v>
      </c>
      <c r="E236" s="26">
        <v>205</v>
      </c>
      <c r="F236" s="62"/>
      <c r="G236" s="63"/>
      <c r="H236" s="31">
        <f>E236*(F236+G236)</f>
        <v>0</v>
      </c>
      <c r="J236" s="58"/>
    </row>
    <row r="237" spans="1:10" x14ac:dyDescent="0.25">
      <c r="A237" s="16">
        <f>A236+1</f>
        <v>2</v>
      </c>
      <c r="B237" s="38"/>
      <c r="C237" s="45" t="s">
        <v>202</v>
      </c>
      <c r="D237" s="25" t="s">
        <v>10</v>
      </c>
      <c r="E237" s="26">
        <v>3</v>
      </c>
      <c r="F237" s="62"/>
      <c r="G237" s="63"/>
      <c r="H237" s="31">
        <f t="shared" ref="H237:H245" si="19">E237*(F237+G237)</f>
        <v>0</v>
      </c>
      <c r="J237" s="49"/>
    </row>
    <row r="238" spans="1:10" x14ac:dyDescent="0.25">
      <c r="A238" s="16">
        <f t="shared" ref="A238:A245" si="20">A237+1</f>
        <v>3</v>
      </c>
      <c r="B238" s="38"/>
      <c r="C238" s="45" t="s">
        <v>192</v>
      </c>
      <c r="D238" s="25" t="s">
        <v>10</v>
      </c>
      <c r="E238" s="26">
        <v>114</v>
      </c>
      <c r="F238" s="62"/>
      <c r="G238" s="63"/>
      <c r="H238" s="31">
        <f t="shared" si="19"/>
        <v>0</v>
      </c>
      <c r="J238" s="58"/>
    </row>
    <row r="239" spans="1:10" x14ac:dyDescent="0.25">
      <c r="A239" s="16">
        <f t="shared" si="20"/>
        <v>4</v>
      </c>
      <c r="B239" s="38"/>
      <c r="C239" s="47" t="s">
        <v>198</v>
      </c>
      <c r="D239" s="25" t="s">
        <v>10</v>
      </c>
      <c r="E239" s="26">
        <v>10</v>
      </c>
      <c r="F239" s="62"/>
      <c r="G239" s="63"/>
      <c r="H239" s="31">
        <f t="shared" si="19"/>
        <v>0</v>
      </c>
    </row>
    <row r="240" spans="1:10" x14ac:dyDescent="0.25">
      <c r="A240" s="16">
        <f t="shared" si="20"/>
        <v>5</v>
      </c>
      <c r="B240" s="38"/>
      <c r="C240" s="45" t="s">
        <v>193</v>
      </c>
      <c r="D240" s="25" t="s">
        <v>10</v>
      </c>
      <c r="E240" s="26">
        <v>84</v>
      </c>
      <c r="F240" s="62"/>
      <c r="G240" s="63"/>
      <c r="H240" s="31">
        <f t="shared" si="19"/>
        <v>0</v>
      </c>
    </row>
    <row r="241" spans="1:10" x14ac:dyDescent="0.25">
      <c r="A241" s="16">
        <f t="shared" si="20"/>
        <v>6</v>
      </c>
      <c r="B241" s="38"/>
      <c r="C241" s="45" t="s">
        <v>194</v>
      </c>
      <c r="D241" s="25" t="s">
        <v>10</v>
      </c>
      <c r="E241" s="26">
        <v>15</v>
      </c>
      <c r="F241" s="62"/>
      <c r="G241" s="63"/>
      <c r="H241" s="31">
        <f t="shared" si="19"/>
        <v>0</v>
      </c>
      <c r="J241" s="58"/>
    </row>
    <row r="242" spans="1:10" x14ac:dyDescent="0.25">
      <c r="A242" s="16">
        <f t="shared" si="20"/>
        <v>7</v>
      </c>
      <c r="B242" s="38"/>
      <c r="C242" s="45" t="s">
        <v>199</v>
      </c>
      <c r="D242" s="25" t="s">
        <v>10</v>
      </c>
      <c r="E242" s="26">
        <v>5</v>
      </c>
      <c r="F242" s="62"/>
      <c r="G242" s="63"/>
      <c r="H242" s="31">
        <f t="shared" si="19"/>
        <v>0</v>
      </c>
    </row>
    <row r="243" spans="1:10" x14ac:dyDescent="0.25">
      <c r="A243" s="16">
        <f t="shared" si="20"/>
        <v>8</v>
      </c>
      <c r="B243" s="38"/>
      <c r="C243" s="45" t="s">
        <v>196</v>
      </c>
      <c r="D243" s="25" t="s">
        <v>10</v>
      </c>
      <c r="E243" s="26">
        <v>14</v>
      </c>
      <c r="F243" s="62"/>
      <c r="G243" s="63"/>
      <c r="H243" s="31">
        <f t="shared" si="19"/>
        <v>0</v>
      </c>
    </row>
    <row r="244" spans="1:10" ht="15" customHeight="1" x14ac:dyDescent="0.25">
      <c r="A244" s="16">
        <f t="shared" si="20"/>
        <v>9</v>
      </c>
      <c r="B244" s="38"/>
      <c r="C244" s="45" t="s">
        <v>197</v>
      </c>
      <c r="D244" s="25" t="s">
        <v>10</v>
      </c>
      <c r="E244" s="26">
        <v>3</v>
      </c>
      <c r="F244" s="62"/>
      <c r="G244" s="63"/>
      <c r="H244" s="31">
        <f t="shared" si="19"/>
        <v>0</v>
      </c>
      <c r="J244" s="58"/>
    </row>
    <row r="245" spans="1:10" ht="24" x14ac:dyDescent="0.25">
      <c r="A245" s="16">
        <f t="shared" si="20"/>
        <v>10</v>
      </c>
      <c r="B245" s="38"/>
      <c r="C245" s="45" t="s">
        <v>195</v>
      </c>
      <c r="D245" s="25" t="s">
        <v>10</v>
      </c>
      <c r="E245" s="26">
        <v>3</v>
      </c>
      <c r="F245" s="62"/>
      <c r="G245" s="63"/>
      <c r="H245" s="31">
        <f t="shared" si="19"/>
        <v>0</v>
      </c>
    </row>
    <row r="247" spans="1:10" x14ac:dyDescent="0.25">
      <c r="A247" s="33">
        <v>15</v>
      </c>
      <c r="B247" s="40"/>
      <c r="C247" s="34" t="s">
        <v>189</v>
      </c>
      <c r="D247" s="28"/>
      <c r="E247" s="29"/>
      <c r="F247" s="30"/>
      <c r="G247" s="30"/>
      <c r="H247" s="32">
        <f>SUM(H248:H250)</f>
        <v>0</v>
      </c>
    </row>
    <row r="248" spans="1:10" ht="84" customHeight="1" x14ac:dyDescent="0.25">
      <c r="A248" s="23">
        <v>1</v>
      </c>
      <c r="B248" s="38"/>
      <c r="C248" s="45" t="s">
        <v>205</v>
      </c>
      <c r="D248" s="25" t="s">
        <v>10</v>
      </c>
      <c r="E248" s="26">
        <v>2</v>
      </c>
      <c r="F248" s="62"/>
      <c r="G248" s="63"/>
      <c r="H248" s="31">
        <f>E248*(F248+G248)</f>
        <v>0</v>
      </c>
    </row>
    <row r="249" spans="1:10" ht="84" customHeight="1" x14ac:dyDescent="0.25">
      <c r="A249" s="16">
        <f>A248+1</f>
        <v>2</v>
      </c>
      <c r="B249" s="38"/>
      <c r="C249" s="45" t="s">
        <v>206</v>
      </c>
      <c r="D249" s="25" t="s">
        <v>10</v>
      </c>
      <c r="E249" s="26">
        <v>1</v>
      </c>
      <c r="F249" s="62"/>
      <c r="G249" s="63"/>
      <c r="H249" s="31">
        <f t="shared" ref="H249:H250" si="21">E249*(F249+G249)</f>
        <v>0</v>
      </c>
    </row>
    <row r="250" spans="1:10" ht="24" customHeight="1" x14ac:dyDescent="0.25">
      <c r="A250" s="16">
        <f>A249+1</f>
        <v>3</v>
      </c>
      <c r="B250" s="38"/>
      <c r="C250" s="48" t="s">
        <v>207</v>
      </c>
      <c r="D250" s="25" t="s">
        <v>10</v>
      </c>
      <c r="E250" s="26">
        <v>3</v>
      </c>
      <c r="F250" s="62"/>
      <c r="G250" s="63"/>
      <c r="H250" s="31">
        <f t="shared" si="21"/>
        <v>0</v>
      </c>
    </row>
    <row r="252" spans="1:10" x14ac:dyDescent="0.25">
      <c r="A252" s="33">
        <v>16</v>
      </c>
      <c r="B252" s="40"/>
      <c r="C252" s="34" t="s">
        <v>190</v>
      </c>
      <c r="D252" s="28"/>
      <c r="E252" s="29"/>
      <c r="F252" s="30"/>
      <c r="G252" s="30"/>
      <c r="H252" s="32">
        <f>SUM(H253:H276)</f>
        <v>0</v>
      </c>
    </row>
    <row r="253" spans="1:10" ht="36" x14ac:dyDescent="0.25">
      <c r="A253" s="23">
        <v>1</v>
      </c>
      <c r="B253" s="38"/>
      <c r="C253" s="45" t="s">
        <v>214</v>
      </c>
      <c r="D253" s="25" t="s">
        <v>10</v>
      </c>
      <c r="E253" s="26">
        <v>2</v>
      </c>
      <c r="F253" s="62"/>
      <c r="G253" s="63"/>
      <c r="H253" s="31">
        <f>E253*(F253+G253)</f>
        <v>0</v>
      </c>
    </row>
    <row r="254" spans="1:10" ht="36" x14ac:dyDescent="0.25">
      <c r="A254" s="16">
        <f>A253+1</f>
        <v>2</v>
      </c>
      <c r="B254" s="38"/>
      <c r="C254" s="45" t="s">
        <v>215</v>
      </c>
      <c r="D254" s="25" t="s">
        <v>10</v>
      </c>
      <c r="E254" s="26">
        <v>4</v>
      </c>
      <c r="F254" s="62"/>
      <c r="G254" s="63"/>
      <c r="H254" s="31">
        <f t="shared" ref="H254:H276" si="22">E254*(F254+G254)</f>
        <v>0</v>
      </c>
    </row>
    <row r="255" spans="1:10" ht="36" x14ac:dyDescent="0.25">
      <c r="A255" s="16">
        <f t="shared" ref="A255:A276" si="23">A254+1</f>
        <v>3</v>
      </c>
      <c r="B255" s="38"/>
      <c r="C255" s="45" t="s">
        <v>208</v>
      </c>
      <c r="D255" s="25" t="s">
        <v>10</v>
      </c>
      <c r="E255" s="26">
        <v>2</v>
      </c>
      <c r="F255" s="62"/>
      <c r="G255" s="63"/>
      <c r="H255" s="31">
        <f t="shared" si="22"/>
        <v>0</v>
      </c>
    </row>
    <row r="256" spans="1:10" ht="36" x14ac:dyDescent="0.25">
      <c r="A256" s="16">
        <f t="shared" si="23"/>
        <v>4</v>
      </c>
      <c r="B256" s="38"/>
      <c r="C256" s="45" t="s">
        <v>209</v>
      </c>
      <c r="D256" s="25" t="s">
        <v>10</v>
      </c>
      <c r="E256" s="26">
        <v>4</v>
      </c>
      <c r="F256" s="62"/>
      <c r="G256" s="63"/>
      <c r="H256" s="31">
        <f t="shared" si="22"/>
        <v>0</v>
      </c>
    </row>
    <row r="257" spans="1:8" ht="36" x14ac:dyDescent="0.25">
      <c r="A257" s="16">
        <f t="shared" si="23"/>
        <v>5</v>
      </c>
      <c r="B257" s="38"/>
      <c r="C257" s="45" t="s">
        <v>210</v>
      </c>
      <c r="D257" s="25" t="s">
        <v>10</v>
      </c>
      <c r="E257" s="26">
        <v>11</v>
      </c>
      <c r="F257" s="62"/>
      <c r="G257" s="63"/>
      <c r="H257" s="31">
        <f t="shared" si="22"/>
        <v>0</v>
      </c>
    </row>
    <row r="258" spans="1:8" ht="36" x14ac:dyDescent="0.25">
      <c r="A258" s="16">
        <f t="shared" si="23"/>
        <v>6</v>
      </c>
      <c r="B258" s="38"/>
      <c r="C258" s="45" t="s">
        <v>211</v>
      </c>
      <c r="D258" s="25" t="s">
        <v>10</v>
      </c>
      <c r="E258" s="26">
        <v>1</v>
      </c>
      <c r="F258" s="62"/>
      <c r="G258" s="63"/>
      <c r="H258" s="31">
        <f t="shared" si="22"/>
        <v>0</v>
      </c>
    </row>
    <row r="259" spans="1:8" ht="36" x14ac:dyDescent="0.25">
      <c r="A259" s="16">
        <f t="shared" si="23"/>
        <v>7</v>
      </c>
      <c r="B259" s="38"/>
      <c r="C259" s="45" t="s">
        <v>212</v>
      </c>
      <c r="D259" s="25" t="s">
        <v>10</v>
      </c>
      <c r="E259" s="26">
        <v>5</v>
      </c>
      <c r="F259" s="62"/>
      <c r="G259" s="63"/>
      <c r="H259" s="31">
        <f t="shared" si="22"/>
        <v>0</v>
      </c>
    </row>
    <row r="260" spans="1:8" ht="36" x14ac:dyDescent="0.25">
      <c r="A260" s="16">
        <f t="shared" si="23"/>
        <v>8</v>
      </c>
      <c r="B260" s="38"/>
      <c r="C260" s="45" t="s">
        <v>213</v>
      </c>
      <c r="D260" s="25" t="s">
        <v>10</v>
      </c>
      <c r="E260" s="26">
        <v>1</v>
      </c>
      <c r="F260" s="62"/>
      <c r="G260" s="63"/>
      <c r="H260" s="31">
        <f t="shared" si="22"/>
        <v>0</v>
      </c>
    </row>
    <row r="261" spans="1:8" ht="36" x14ac:dyDescent="0.25">
      <c r="A261" s="16">
        <f t="shared" si="23"/>
        <v>9</v>
      </c>
      <c r="B261" s="38"/>
      <c r="C261" s="45" t="s">
        <v>216</v>
      </c>
      <c r="D261" s="25" t="s">
        <v>10</v>
      </c>
      <c r="E261" s="26">
        <v>1</v>
      </c>
      <c r="F261" s="62"/>
      <c r="G261" s="63"/>
      <c r="H261" s="31">
        <f t="shared" si="22"/>
        <v>0</v>
      </c>
    </row>
    <row r="262" spans="1:8" x14ac:dyDescent="0.25">
      <c r="A262" s="16">
        <f t="shared" si="23"/>
        <v>10</v>
      </c>
      <c r="B262" s="38"/>
      <c r="C262" s="45" t="s">
        <v>227</v>
      </c>
      <c r="D262" s="25" t="s">
        <v>10</v>
      </c>
      <c r="E262" s="26">
        <v>6</v>
      </c>
      <c r="F262" s="62"/>
      <c r="G262" s="63"/>
      <c r="H262" s="31">
        <f t="shared" si="22"/>
        <v>0</v>
      </c>
    </row>
    <row r="263" spans="1:8" x14ac:dyDescent="0.25">
      <c r="A263" s="16">
        <f t="shared" si="23"/>
        <v>11</v>
      </c>
      <c r="B263" s="38"/>
      <c r="C263" s="45" t="s">
        <v>228</v>
      </c>
      <c r="D263" s="25" t="s">
        <v>10</v>
      </c>
      <c r="E263" s="26">
        <v>6</v>
      </c>
      <c r="F263" s="62"/>
      <c r="G263" s="63"/>
      <c r="H263" s="31">
        <f t="shared" si="22"/>
        <v>0</v>
      </c>
    </row>
    <row r="264" spans="1:8" x14ac:dyDescent="0.25">
      <c r="A264" s="16">
        <f t="shared" si="23"/>
        <v>12</v>
      </c>
      <c r="B264" s="38"/>
      <c r="C264" s="45" t="s">
        <v>229</v>
      </c>
      <c r="D264" s="25" t="s">
        <v>10</v>
      </c>
      <c r="E264" s="26">
        <v>17</v>
      </c>
      <c r="F264" s="62"/>
      <c r="G264" s="63"/>
      <c r="H264" s="31">
        <f t="shared" si="22"/>
        <v>0</v>
      </c>
    </row>
    <row r="265" spans="1:8" x14ac:dyDescent="0.25">
      <c r="A265" s="16">
        <f t="shared" si="23"/>
        <v>13</v>
      </c>
      <c r="B265" s="38"/>
      <c r="C265" s="45" t="s">
        <v>230</v>
      </c>
      <c r="D265" s="25" t="s">
        <v>10</v>
      </c>
      <c r="E265" s="26">
        <v>2</v>
      </c>
      <c r="F265" s="62"/>
      <c r="G265" s="63"/>
      <c r="H265" s="31">
        <f t="shared" si="22"/>
        <v>0</v>
      </c>
    </row>
    <row r="266" spans="1:8" x14ac:dyDescent="0.25">
      <c r="A266" s="16">
        <f t="shared" si="23"/>
        <v>14</v>
      </c>
      <c r="B266" s="38"/>
      <c r="C266" s="45" t="s">
        <v>218</v>
      </c>
      <c r="D266" s="25" t="s">
        <v>10</v>
      </c>
      <c r="E266" s="26">
        <v>234</v>
      </c>
      <c r="F266" s="62"/>
      <c r="G266" s="63"/>
      <c r="H266" s="31">
        <f t="shared" si="22"/>
        <v>0</v>
      </c>
    </row>
    <row r="267" spans="1:8" x14ac:dyDescent="0.25">
      <c r="A267" s="16">
        <f t="shared" si="23"/>
        <v>15</v>
      </c>
      <c r="B267" s="38"/>
      <c r="C267" s="45" t="s">
        <v>217</v>
      </c>
      <c r="D267" s="25" t="s">
        <v>10</v>
      </c>
      <c r="E267" s="26">
        <v>118</v>
      </c>
      <c r="F267" s="62"/>
      <c r="G267" s="63"/>
      <c r="H267" s="31">
        <f t="shared" si="22"/>
        <v>0</v>
      </c>
    </row>
    <row r="268" spans="1:8" ht="24" x14ac:dyDescent="0.25">
      <c r="A268" s="16">
        <f t="shared" si="23"/>
        <v>16</v>
      </c>
      <c r="B268" s="38"/>
      <c r="C268" s="45" t="s">
        <v>323</v>
      </c>
      <c r="D268" s="25" t="s">
        <v>10</v>
      </c>
      <c r="E268" s="26">
        <v>176</v>
      </c>
      <c r="F268" s="62"/>
      <c r="G268" s="63"/>
      <c r="H268" s="31">
        <f t="shared" si="22"/>
        <v>0</v>
      </c>
    </row>
    <row r="269" spans="1:8" x14ac:dyDescent="0.25">
      <c r="A269" s="16">
        <f t="shared" si="23"/>
        <v>17</v>
      </c>
      <c r="B269" s="38"/>
      <c r="C269" s="45" t="s">
        <v>220</v>
      </c>
      <c r="D269" s="25" t="s">
        <v>4</v>
      </c>
      <c r="E269" s="26">
        <v>9400</v>
      </c>
      <c r="F269" s="62"/>
      <c r="G269" s="63"/>
      <c r="H269" s="31">
        <f t="shared" si="22"/>
        <v>0</v>
      </c>
    </row>
    <row r="270" spans="1:8" x14ac:dyDescent="0.25">
      <c r="A270" s="16">
        <f t="shared" si="23"/>
        <v>18</v>
      </c>
      <c r="B270" s="38"/>
      <c r="C270" s="45" t="s">
        <v>219</v>
      </c>
      <c r="D270" s="25" t="s">
        <v>4</v>
      </c>
      <c r="E270" s="26">
        <v>4600</v>
      </c>
      <c r="F270" s="62"/>
      <c r="G270" s="63"/>
      <c r="H270" s="31">
        <f t="shared" si="22"/>
        <v>0</v>
      </c>
    </row>
    <row r="271" spans="1:8" ht="24" x14ac:dyDescent="0.25">
      <c r="A271" s="16">
        <f t="shared" si="23"/>
        <v>19</v>
      </c>
      <c r="B271" s="38"/>
      <c r="C271" s="45" t="s">
        <v>223</v>
      </c>
      <c r="D271" s="25" t="s">
        <v>221</v>
      </c>
      <c r="E271" s="26">
        <v>1930</v>
      </c>
      <c r="F271" s="62"/>
      <c r="G271" s="63"/>
      <c r="H271" s="31">
        <f t="shared" si="22"/>
        <v>0</v>
      </c>
    </row>
    <row r="272" spans="1:8" ht="24" x14ac:dyDescent="0.25">
      <c r="A272" s="16">
        <f t="shared" si="23"/>
        <v>20</v>
      </c>
      <c r="B272" s="38"/>
      <c r="C272" s="45" t="s">
        <v>222</v>
      </c>
      <c r="D272" s="25" t="s">
        <v>221</v>
      </c>
      <c r="E272" s="26">
        <v>1120</v>
      </c>
      <c r="F272" s="62"/>
      <c r="G272" s="63"/>
      <c r="H272" s="31">
        <f t="shared" si="22"/>
        <v>0</v>
      </c>
    </row>
    <row r="273" spans="1:8" ht="24" x14ac:dyDescent="0.25">
      <c r="A273" s="16">
        <f t="shared" si="23"/>
        <v>21</v>
      </c>
      <c r="B273" s="38"/>
      <c r="C273" s="45" t="s">
        <v>231</v>
      </c>
      <c r="D273" s="25" t="s">
        <v>10</v>
      </c>
      <c r="E273" s="26">
        <v>5800</v>
      </c>
      <c r="F273" s="62"/>
      <c r="G273" s="63"/>
      <c r="H273" s="31">
        <f t="shared" si="22"/>
        <v>0</v>
      </c>
    </row>
    <row r="274" spans="1:8" x14ac:dyDescent="0.25">
      <c r="A274" s="16">
        <f t="shared" si="23"/>
        <v>22</v>
      </c>
      <c r="B274" s="38"/>
      <c r="C274" s="45" t="s">
        <v>226</v>
      </c>
      <c r="D274" s="25" t="s">
        <v>4</v>
      </c>
      <c r="E274" s="26">
        <v>1200</v>
      </c>
      <c r="F274" s="62"/>
      <c r="G274" s="63"/>
      <c r="H274" s="31">
        <f t="shared" si="22"/>
        <v>0</v>
      </c>
    </row>
    <row r="275" spans="1:8" x14ac:dyDescent="0.25">
      <c r="A275" s="16">
        <f t="shared" si="23"/>
        <v>23</v>
      </c>
      <c r="B275" s="38"/>
      <c r="C275" s="45" t="s">
        <v>224</v>
      </c>
      <c r="D275" s="25" t="s">
        <v>4</v>
      </c>
      <c r="E275" s="26">
        <v>3360</v>
      </c>
      <c r="F275" s="62"/>
      <c r="G275" s="63"/>
      <c r="H275" s="31">
        <f t="shared" si="22"/>
        <v>0</v>
      </c>
    </row>
    <row r="276" spans="1:8" x14ac:dyDescent="0.25">
      <c r="A276" s="16">
        <f t="shared" si="23"/>
        <v>24</v>
      </c>
      <c r="B276" s="38"/>
      <c r="C276" s="45" t="s">
        <v>225</v>
      </c>
      <c r="D276" s="25" t="s">
        <v>10</v>
      </c>
      <c r="E276" s="26">
        <v>352</v>
      </c>
      <c r="F276" s="62"/>
      <c r="G276" s="63"/>
      <c r="H276" s="31">
        <f t="shared" si="22"/>
        <v>0</v>
      </c>
    </row>
    <row r="277" spans="1:8" x14ac:dyDescent="0.25">
      <c r="C277" s="52"/>
      <c r="D277" s="25"/>
      <c r="E277" s="26"/>
      <c r="F277" s="27"/>
      <c r="G277" s="59"/>
      <c r="H277" s="31"/>
    </row>
    <row r="278" spans="1:8" x14ac:dyDescent="0.25">
      <c r="A278" s="33">
        <v>17</v>
      </c>
      <c r="B278" s="40"/>
      <c r="C278" s="34" t="s">
        <v>232</v>
      </c>
      <c r="D278" s="28"/>
      <c r="E278" s="29"/>
      <c r="F278" s="30"/>
      <c r="G278" s="30"/>
      <c r="H278" s="32">
        <f>SUM(H279:H293)</f>
        <v>0</v>
      </c>
    </row>
    <row r="279" spans="1:8" ht="24" x14ac:dyDescent="0.25">
      <c r="A279" s="23">
        <v>1</v>
      </c>
      <c r="B279" s="38"/>
      <c r="C279" s="45" t="s">
        <v>236</v>
      </c>
      <c r="D279" s="25" t="s">
        <v>10</v>
      </c>
      <c r="E279" s="26">
        <v>1</v>
      </c>
      <c r="F279" s="62"/>
      <c r="G279" s="63"/>
      <c r="H279" s="31">
        <f>E279*(F279+G279)</f>
        <v>0</v>
      </c>
    </row>
    <row r="280" spans="1:8" x14ac:dyDescent="0.25">
      <c r="A280" s="16">
        <f>A279+1</f>
        <v>2</v>
      </c>
      <c r="B280" s="38"/>
      <c r="C280" s="45" t="s">
        <v>233</v>
      </c>
      <c r="D280" s="25" t="s">
        <v>10</v>
      </c>
      <c r="E280" s="26">
        <v>9</v>
      </c>
      <c r="F280" s="62"/>
      <c r="G280" s="63"/>
      <c r="H280" s="31">
        <f t="shared" ref="H280:H293" si="24">E280*(F280+G280)</f>
        <v>0</v>
      </c>
    </row>
    <row r="281" spans="1:8" x14ac:dyDescent="0.25">
      <c r="A281" s="16">
        <f t="shared" ref="A281:A293" si="25">A280+1</f>
        <v>3</v>
      </c>
      <c r="B281" s="38"/>
      <c r="C281" s="45" t="s">
        <v>234</v>
      </c>
      <c r="D281" s="25" t="s">
        <v>10</v>
      </c>
      <c r="E281" s="26">
        <v>63</v>
      </c>
      <c r="F281" s="62"/>
      <c r="G281" s="63"/>
      <c r="H281" s="31">
        <f t="shared" si="24"/>
        <v>0</v>
      </c>
    </row>
    <row r="282" spans="1:8" x14ac:dyDescent="0.25">
      <c r="A282" s="16">
        <f t="shared" si="25"/>
        <v>4</v>
      </c>
      <c r="B282" s="38"/>
      <c r="C282" s="45" t="s">
        <v>235</v>
      </c>
      <c r="D282" s="25" t="s">
        <v>10</v>
      </c>
      <c r="E282" s="26">
        <v>24</v>
      </c>
      <c r="F282" s="62"/>
      <c r="G282" s="63"/>
      <c r="H282" s="31">
        <f t="shared" si="24"/>
        <v>0</v>
      </c>
    </row>
    <row r="283" spans="1:8" x14ac:dyDescent="0.25">
      <c r="A283" s="16">
        <f t="shared" si="25"/>
        <v>5</v>
      </c>
      <c r="B283" s="38"/>
      <c r="C283" s="45" t="s">
        <v>242</v>
      </c>
      <c r="D283" s="25" t="s">
        <v>4</v>
      </c>
      <c r="E283" s="26">
        <v>216</v>
      </c>
      <c r="F283" s="62"/>
      <c r="G283" s="63"/>
      <c r="H283" s="31">
        <f t="shared" si="24"/>
        <v>0</v>
      </c>
    </row>
    <row r="284" spans="1:8" x14ac:dyDescent="0.25">
      <c r="A284" s="16">
        <f t="shared" si="25"/>
        <v>6</v>
      </c>
      <c r="B284" s="38"/>
      <c r="C284" s="45" t="s">
        <v>237</v>
      </c>
      <c r="D284" s="25" t="s">
        <v>4</v>
      </c>
      <c r="E284" s="26">
        <v>22</v>
      </c>
      <c r="F284" s="62"/>
      <c r="G284" s="63"/>
      <c r="H284" s="31">
        <f t="shared" si="24"/>
        <v>0</v>
      </c>
    </row>
    <row r="285" spans="1:8" x14ac:dyDescent="0.25">
      <c r="A285" s="16">
        <f t="shared" si="25"/>
        <v>7</v>
      </c>
      <c r="B285" s="38"/>
      <c r="C285" s="45" t="s">
        <v>238</v>
      </c>
      <c r="D285" s="25" t="s">
        <v>10</v>
      </c>
      <c r="E285" s="26">
        <v>80</v>
      </c>
      <c r="F285" s="62"/>
      <c r="G285" s="63"/>
      <c r="H285" s="31">
        <f t="shared" si="24"/>
        <v>0</v>
      </c>
    </row>
    <row r="286" spans="1:8" x14ac:dyDescent="0.25">
      <c r="A286" s="16">
        <f t="shared" si="25"/>
        <v>8</v>
      </c>
      <c r="B286" s="38"/>
      <c r="C286" s="45" t="s">
        <v>239</v>
      </c>
      <c r="D286" s="25" t="s">
        <v>10</v>
      </c>
      <c r="E286" s="26">
        <v>16</v>
      </c>
      <c r="F286" s="62"/>
      <c r="G286" s="63"/>
      <c r="H286" s="31">
        <f t="shared" si="24"/>
        <v>0</v>
      </c>
    </row>
    <row r="287" spans="1:8" x14ac:dyDescent="0.25">
      <c r="A287" s="16">
        <f t="shared" si="25"/>
        <v>9</v>
      </c>
      <c r="B287" s="38"/>
      <c r="C287" s="45" t="s">
        <v>240</v>
      </c>
      <c r="D287" s="25" t="s">
        <v>10</v>
      </c>
      <c r="E287" s="26">
        <v>76</v>
      </c>
      <c r="F287" s="62"/>
      <c r="G287" s="63"/>
      <c r="H287" s="31">
        <f t="shared" si="24"/>
        <v>0</v>
      </c>
    </row>
    <row r="288" spans="1:8" x14ac:dyDescent="0.25">
      <c r="A288" s="16">
        <f t="shared" si="25"/>
        <v>10</v>
      </c>
      <c r="B288" s="38"/>
      <c r="C288" s="45" t="s">
        <v>241</v>
      </c>
      <c r="D288" s="25" t="s">
        <v>10</v>
      </c>
      <c r="E288" s="26">
        <v>50</v>
      </c>
      <c r="F288" s="62"/>
      <c r="G288" s="63"/>
      <c r="H288" s="31">
        <f t="shared" si="24"/>
        <v>0</v>
      </c>
    </row>
    <row r="289" spans="1:25" x14ac:dyDescent="0.25">
      <c r="A289" s="16">
        <f t="shared" si="25"/>
        <v>11</v>
      </c>
      <c r="B289" s="38"/>
      <c r="C289" s="45" t="s">
        <v>243</v>
      </c>
      <c r="D289" s="25" t="s">
        <v>10</v>
      </c>
      <c r="E289" s="26">
        <v>8</v>
      </c>
      <c r="F289" s="62"/>
      <c r="G289" s="63"/>
      <c r="H289" s="31">
        <f t="shared" si="24"/>
        <v>0</v>
      </c>
    </row>
    <row r="290" spans="1:25" x14ac:dyDescent="0.25">
      <c r="A290" s="16">
        <f t="shared" si="25"/>
        <v>12</v>
      </c>
      <c r="B290" s="38"/>
      <c r="C290" s="45" t="s">
        <v>244</v>
      </c>
      <c r="D290" s="25" t="s">
        <v>10</v>
      </c>
      <c r="E290" s="26">
        <v>1</v>
      </c>
      <c r="F290" s="62"/>
      <c r="G290" s="63"/>
      <c r="H290" s="31">
        <f t="shared" si="24"/>
        <v>0</v>
      </c>
    </row>
    <row r="291" spans="1:25" x14ac:dyDescent="0.25">
      <c r="A291" s="16">
        <f t="shared" si="25"/>
        <v>13</v>
      </c>
      <c r="B291" s="38"/>
      <c r="C291" s="45" t="s">
        <v>245</v>
      </c>
      <c r="D291" s="25" t="s">
        <v>10</v>
      </c>
      <c r="E291" s="26">
        <v>2</v>
      </c>
      <c r="F291" s="62"/>
      <c r="G291" s="63"/>
      <c r="H291" s="31">
        <f t="shared" si="24"/>
        <v>0</v>
      </c>
    </row>
    <row r="292" spans="1:25" x14ac:dyDescent="0.25">
      <c r="A292" s="16">
        <f t="shared" si="25"/>
        <v>14</v>
      </c>
      <c r="B292" s="38"/>
      <c r="C292" s="45" t="s">
        <v>247</v>
      </c>
      <c r="D292" s="25" t="s">
        <v>4</v>
      </c>
      <c r="E292" s="26">
        <v>24</v>
      </c>
      <c r="F292" s="62"/>
      <c r="G292" s="63"/>
      <c r="H292" s="31">
        <f t="shared" si="24"/>
        <v>0</v>
      </c>
    </row>
    <row r="293" spans="1:25" x14ac:dyDescent="0.25">
      <c r="A293" s="16">
        <f t="shared" si="25"/>
        <v>15</v>
      </c>
      <c r="B293" s="38"/>
      <c r="C293" s="45" t="s">
        <v>246</v>
      </c>
      <c r="D293" s="25" t="s">
        <v>10</v>
      </c>
      <c r="E293" s="26">
        <v>9</v>
      </c>
      <c r="F293" s="62"/>
      <c r="G293" s="63"/>
      <c r="H293" s="31">
        <f t="shared" si="24"/>
        <v>0</v>
      </c>
    </row>
    <row r="294" spans="1:25" x14ac:dyDescent="0.25">
      <c r="B294" s="38"/>
    </row>
    <row r="295" spans="1:25" x14ac:dyDescent="0.25">
      <c r="A295" s="33">
        <v>18</v>
      </c>
      <c r="B295" s="40"/>
      <c r="C295" s="34" t="s">
        <v>248</v>
      </c>
      <c r="D295" s="28"/>
      <c r="E295" s="29"/>
      <c r="F295" s="30"/>
      <c r="G295" s="30"/>
      <c r="H295" s="32">
        <f>SUM(H296:H316)</f>
        <v>0</v>
      </c>
    </row>
    <row r="296" spans="1:25" ht="24" x14ac:dyDescent="0.25">
      <c r="A296" s="23">
        <v>1</v>
      </c>
      <c r="B296" s="38"/>
      <c r="C296" s="45" t="s">
        <v>332</v>
      </c>
      <c r="D296" s="25" t="s">
        <v>4</v>
      </c>
      <c r="E296" s="26">
        <v>112</v>
      </c>
      <c r="F296" s="62"/>
      <c r="G296" s="63"/>
      <c r="H296" s="31">
        <f>E296*(F296+G296)</f>
        <v>0</v>
      </c>
    </row>
    <row r="297" spans="1:25" ht="24" x14ac:dyDescent="0.25">
      <c r="A297" s="16">
        <f>A296+1</f>
        <v>2</v>
      </c>
      <c r="B297" s="38"/>
      <c r="C297" s="45" t="s">
        <v>333</v>
      </c>
      <c r="D297" s="25" t="s">
        <v>4</v>
      </c>
      <c r="E297" s="26">
        <v>140</v>
      </c>
      <c r="F297" s="62"/>
      <c r="G297" s="63"/>
      <c r="H297" s="31">
        <f t="shared" ref="H297:H316" si="26">E297*(F297+G297)</f>
        <v>0</v>
      </c>
      <c r="Y297" s="53"/>
    </row>
    <row r="298" spans="1:25" ht="24" x14ac:dyDescent="0.25">
      <c r="A298" s="16">
        <f t="shared" ref="A298:A316" si="27">A297+1</f>
        <v>3</v>
      </c>
      <c r="B298" s="38"/>
      <c r="C298" s="45" t="s">
        <v>334</v>
      </c>
      <c r="D298" s="25" t="s">
        <v>4</v>
      </c>
      <c r="E298" s="26">
        <v>380</v>
      </c>
      <c r="F298" s="62"/>
      <c r="G298" s="63"/>
      <c r="H298" s="31">
        <f t="shared" si="26"/>
        <v>0</v>
      </c>
      <c r="Y298" s="53"/>
    </row>
    <row r="299" spans="1:25" ht="24" x14ac:dyDescent="0.25">
      <c r="A299" s="16">
        <f t="shared" si="27"/>
        <v>4</v>
      </c>
      <c r="B299" s="38"/>
      <c r="C299" s="45" t="s">
        <v>335</v>
      </c>
      <c r="D299" s="25" t="s">
        <v>4</v>
      </c>
      <c r="E299" s="26">
        <v>525</v>
      </c>
      <c r="F299" s="62"/>
      <c r="G299" s="63"/>
      <c r="H299" s="31">
        <f t="shared" si="26"/>
        <v>0</v>
      </c>
      <c r="Y299" s="53"/>
    </row>
    <row r="300" spans="1:25" ht="24" x14ac:dyDescent="0.25">
      <c r="A300" s="16">
        <f t="shared" si="27"/>
        <v>5</v>
      </c>
      <c r="B300" s="38"/>
      <c r="C300" s="45" t="s">
        <v>336</v>
      </c>
      <c r="D300" s="25" t="s">
        <v>4</v>
      </c>
      <c r="E300" s="26">
        <v>130</v>
      </c>
      <c r="F300" s="62"/>
      <c r="G300" s="63"/>
      <c r="H300" s="31">
        <f t="shared" si="26"/>
        <v>0</v>
      </c>
      <c r="Y300" s="53"/>
    </row>
    <row r="301" spans="1:25" ht="24" x14ac:dyDescent="0.25">
      <c r="A301" s="16">
        <f t="shared" si="27"/>
        <v>6</v>
      </c>
      <c r="B301" s="38"/>
      <c r="C301" s="45" t="s">
        <v>337</v>
      </c>
      <c r="D301" s="25" t="s">
        <v>4</v>
      </c>
      <c r="E301" s="26">
        <v>250</v>
      </c>
      <c r="F301" s="62"/>
      <c r="G301" s="63"/>
      <c r="H301" s="31">
        <f t="shared" si="26"/>
        <v>0</v>
      </c>
      <c r="Y301" s="53"/>
    </row>
    <row r="302" spans="1:25" ht="24" x14ac:dyDescent="0.25">
      <c r="A302" s="16">
        <f t="shared" si="27"/>
        <v>7</v>
      </c>
      <c r="B302" s="38"/>
      <c r="C302" s="45" t="s">
        <v>338</v>
      </c>
      <c r="D302" s="25" t="s">
        <v>4</v>
      </c>
      <c r="E302" s="26">
        <v>96</v>
      </c>
      <c r="F302" s="62"/>
      <c r="G302" s="63"/>
      <c r="H302" s="31">
        <f t="shared" si="26"/>
        <v>0</v>
      </c>
      <c r="Y302" s="53"/>
    </row>
    <row r="303" spans="1:25" ht="24" x14ac:dyDescent="0.25">
      <c r="A303" s="16">
        <f t="shared" si="27"/>
        <v>8</v>
      </c>
      <c r="B303" s="38"/>
      <c r="C303" s="45" t="s">
        <v>339</v>
      </c>
      <c r="D303" s="25" t="s">
        <v>4</v>
      </c>
      <c r="E303" s="26">
        <v>6</v>
      </c>
      <c r="F303" s="62"/>
      <c r="G303" s="63"/>
      <c r="H303" s="31">
        <f t="shared" si="26"/>
        <v>0</v>
      </c>
    </row>
    <row r="304" spans="1:25" ht="24" x14ac:dyDescent="0.25">
      <c r="A304" s="16">
        <f t="shared" si="27"/>
        <v>9</v>
      </c>
      <c r="B304" s="38"/>
      <c r="C304" s="47" t="s">
        <v>340</v>
      </c>
      <c r="D304" s="25" t="s">
        <v>4</v>
      </c>
      <c r="E304" s="26">
        <v>22</v>
      </c>
      <c r="F304" s="62"/>
      <c r="G304" s="63"/>
      <c r="H304" s="31">
        <f t="shared" si="26"/>
        <v>0</v>
      </c>
    </row>
    <row r="305" spans="1:8" x14ac:dyDescent="0.25">
      <c r="A305" s="16">
        <f t="shared" si="27"/>
        <v>10</v>
      </c>
      <c r="B305" s="38"/>
      <c r="C305" s="45" t="s">
        <v>249</v>
      </c>
      <c r="D305" s="25" t="s">
        <v>4</v>
      </c>
      <c r="E305" s="26">
        <v>14</v>
      </c>
      <c r="F305" s="62"/>
      <c r="G305" s="63"/>
      <c r="H305" s="31">
        <f t="shared" si="26"/>
        <v>0</v>
      </c>
    </row>
    <row r="306" spans="1:8" x14ac:dyDescent="0.25">
      <c r="A306" s="16">
        <f t="shared" si="27"/>
        <v>11</v>
      </c>
      <c r="B306" s="38"/>
      <c r="C306" s="45" t="s">
        <v>250</v>
      </c>
      <c r="D306" s="25" t="s">
        <v>4</v>
      </c>
      <c r="E306" s="26">
        <v>1144</v>
      </c>
      <c r="F306" s="62"/>
      <c r="G306" s="63"/>
      <c r="H306" s="31">
        <f t="shared" si="26"/>
        <v>0</v>
      </c>
    </row>
    <row r="307" spans="1:8" x14ac:dyDescent="0.25">
      <c r="A307" s="16">
        <f t="shared" si="27"/>
        <v>12</v>
      </c>
      <c r="B307" s="38"/>
      <c r="C307" s="45" t="s">
        <v>251</v>
      </c>
      <c r="D307" s="25" t="s">
        <v>4</v>
      </c>
      <c r="E307" s="26">
        <v>161</v>
      </c>
      <c r="F307" s="62"/>
      <c r="G307" s="63"/>
      <c r="H307" s="31">
        <f t="shared" si="26"/>
        <v>0</v>
      </c>
    </row>
    <row r="308" spans="1:8" x14ac:dyDescent="0.25">
      <c r="A308" s="16">
        <f t="shared" si="27"/>
        <v>13</v>
      </c>
      <c r="B308" s="38"/>
      <c r="C308" s="45" t="s">
        <v>252</v>
      </c>
      <c r="D308" s="25" t="s">
        <v>4</v>
      </c>
      <c r="E308" s="26">
        <v>310</v>
      </c>
      <c r="F308" s="62"/>
      <c r="G308" s="63"/>
      <c r="H308" s="31">
        <f t="shared" si="26"/>
        <v>0</v>
      </c>
    </row>
    <row r="309" spans="1:8" x14ac:dyDescent="0.25">
      <c r="A309" s="16">
        <f t="shared" si="27"/>
        <v>14</v>
      </c>
      <c r="B309" s="38"/>
      <c r="C309" s="45" t="s">
        <v>253</v>
      </c>
      <c r="D309" s="25" t="s">
        <v>4</v>
      </c>
      <c r="E309" s="26">
        <v>165</v>
      </c>
      <c r="F309" s="62"/>
      <c r="G309" s="63"/>
      <c r="H309" s="31">
        <f t="shared" si="26"/>
        <v>0</v>
      </c>
    </row>
    <row r="310" spans="1:8" x14ac:dyDescent="0.25">
      <c r="A310" s="16">
        <f t="shared" si="27"/>
        <v>15</v>
      </c>
      <c r="B310" s="38"/>
      <c r="C310" s="45" t="s">
        <v>254</v>
      </c>
      <c r="D310" s="25" t="s">
        <v>4</v>
      </c>
      <c r="E310" s="26">
        <v>70</v>
      </c>
      <c r="F310" s="62"/>
      <c r="G310" s="63"/>
      <c r="H310" s="31">
        <f t="shared" si="26"/>
        <v>0</v>
      </c>
    </row>
    <row r="311" spans="1:8" x14ac:dyDescent="0.25">
      <c r="A311" s="16">
        <f t="shared" si="27"/>
        <v>16</v>
      </c>
      <c r="B311" s="38"/>
      <c r="C311" s="45" t="s">
        <v>255</v>
      </c>
      <c r="D311" s="25" t="s">
        <v>221</v>
      </c>
      <c r="E311" s="26">
        <v>215</v>
      </c>
      <c r="F311" s="62"/>
      <c r="G311" s="63"/>
      <c r="H311" s="31">
        <f t="shared" si="26"/>
        <v>0</v>
      </c>
    </row>
    <row r="312" spans="1:8" x14ac:dyDescent="0.25">
      <c r="A312" s="16">
        <f t="shared" si="27"/>
        <v>17</v>
      </c>
      <c r="B312" s="38"/>
      <c r="C312" s="45" t="s">
        <v>256</v>
      </c>
      <c r="D312" s="25" t="s">
        <v>10</v>
      </c>
      <c r="E312" s="26">
        <v>14</v>
      </c>
      <c r="F312" s="62"/>
      <c r="G312" s="63"/>
      <c r="H312" s="31">
        <f t="shared" si="26"/>
        <v>0</v>
      </c>
    </row>
    <row r="313" spans="1:8" x14ac:dyDescent="0.25">
      <c r="A313" s="16">
        <f t="shared" si="27"/>
        <v>18</v>
      </c>
      <c r="B313" s="38"/>
      <c r="C313" s="45" t="s">
        <v>257</v>
      </c>
      <c r="D313" s="25" t="s">
        <v>10</v>
      </c>
      <c r="E313" s="26">
        <v>30</v>
      </c>
      <c r="F313" s="62"/>
      <c r="G313" s="63"/>
      <c r="H313" s="31">
        <f t="shared" si="26"/>
        <v>0</v>
      </c>
    </row>
    <row r="314" spans="1:8" x14ac:dyDescent="0.25">
      <c r="A314" s="16">
        <f t="shared" si="27"/>
        <v>19</v>
      </c>
      <c r="B314" s="38"/>
      <c r="C314" s="45" t="s">
        <v>258</v>
      </c>
      <c r="D314" s="25" t="s">
        <v>10</v>
      </c>
      <c r="E314" s="26">
        <v>6</v>
      </c>
      <c r="F314" s="62"/>
      <c r="G314" s="63"/>
      <c r="H314" s="31">
        <f t="shared" si="26"/>
        <v>0</v>
      </c>
    </row>
    <row r="315" spans="1:8" x14ac:dyDescent="0.25">
      <c r="A315" s="16">
        <f t="shared" si="27"/>
        <v>20</v>
      </c>
      <c r="B315" s="38"/>
      <c r="C315" s="45" t="s">
        <v>259</v>
      </c>
      <c r="D315" s="25" t="s">
        <v>10</v>
      </c>
      <c r="E315" s="26">
        <v>14</v>
      </c>
      <c r="F315" s="62"/>
      <c r="G315" s="63"/>
      <c r="H315" s="31">
        <f t="shared" si="26"/>
        <v>0</v>
      </c>
    </row>
    <row r="316" spans="1:8" x14ac:dyDescent="0.25">
      <c r="A316" s="16">
        <f t="shared" si="27"/>
        <v>21</v>
      </c>
      <c r="B316" s="38"/>
      <c r="C316" s="45" t="s">
        <v>302</v>
      </c>
      <c r="D316" s="25" t="s">
        <v>10</v>
      </c>
      <c r="E316" s="26">
        <v>2</v>
      </c>
      <c r="F316" s="62"/>
      <c r="G316" s="63"/>
      <c r="H316" s="31">
        <f t="shared" si="26"/>
        <v>0</v>
      </c>
    </row>
    <row r="318" spans="1:8" x14ac:dyDescent="0.25">
      <c r="A318" s="33">
        <v>19</v>
      </c>
      <c r="B318" s="40"/>
      <c r="C318" s="34" t="s">
        <v>260</v>
      </c>
      <c r="D318" s="28"/>
      <c r="E318" s="29"/>
      <c r="F318" s="30"/>
      <c r="G318" s="30"/>
      <c r="H318" s="32">
        <f>SUM(H319:H338)</f>
        <v>0</v>
      </c>
    </row>
    <row r="319" spans="1:8" ht="15" customHeight="1" x14ac:dyDescent="0.25">
      <c r="A319" s="23">
        <v>1</v>
      </c>
      <c r="B319" s="38"/>
      <c r="C319" s="45" t="s">
        <v>262</v>
      </c>
      <c r="D319" s="25" t="s">
        <v>4</v>
      </c>
      <c r="E319" s="26">
        <v>1144</v>
      </c>
      <c r="F319" s="62"/>
      <c r="G319" s="63"/>
      <c r="H319" s="31">
        <f>E319*(F319+G319)</f>
        <v>0</v>
      </c>
    </row>
    <row r="320" spans="1:8" ht="15" customHeight="1" x14ac:dyDescent="0.25">
      <c r="A320" s="16">
        <f>A319+1</f>
        <v>2</v>
      </c>
      <c r="B320" s="38"/>
      <c r="C320" s="45" t="s">
        <v>265</v>
      </c>
      <c r="D320" s="25" t="s">
        <v>4</v>
      </c>
      <c r="E320" s="26">
        <v>161</v>
      </c>
      <c r="F320" s="62"/>
      <c r="G320" s="63"/>
      <c r="H320" s="31">
        <f t="shared" ref="H320:H338" si="28">E320*(F320+G320)</f>
        <v>0</v>
      </c>
    </row>
    <row r="321" spans="1:8" ht="15" customHeight="1" x14ac:dyDescent="0.25">
      <c r="A321" s="16">
        <f t="shared" ref="A321:A338" si="29">A320+1</f>
        <v>3</v>
      </c>
      <c r="B321" s="38"/>
      <c r="C321" s="45" t="s">
        <v>261</v>
      </c>
      <c r="D321" s="25" t="s">
        <v>4</v>
      </c>
      <c r="E321" s="26">
        <v>112</v>
      </c>
      <c r="F321" s="62"/>
      <c r="G321" s="63"/>
      <c r="H321" s="31">
        <f t="shared" si="28"/>
        <v>0</v>
      </c>
    </row>
    <row r="322" spans="1:8" ht="15" customHeight="1" x14ac:dyDescent="0.25">
      <c r="A322" s="16">
        <f t="shared" si="29"/>
        <v>4</v>
      </c>
      <c r="B322" s="38"/>
      <c r="C322" s="45" t="s">
        <v>268</v>
      </c>
      <c r="D322" s="25" t="s">
        <v>4</v>
      </c>
      <c r="E322" s="26">
        <v>310</v>
      </c>
      <c r="F322" s="62"/>
      <c r="G322" s="63"/>
      <c r="H322" s="31">
        <f t="shared" si="28"/>
        <v>0</v>
      </c>
    </row>
    <row r="323" spans="1:8" ht="15" customHeight="1" x14ac:dyDescent="0.25">
      <c r="A323" s="16">
        <f t="shared" si="29"/>
        <v>5</v>
      </c>
      <c r="B323" s="38"/>
      <c r="C323" s="45" t="s">
        <v>264</v>
      </c>
      <c r="D323" s="25" t="s">
        <v>4</v>
      </c>
      <c r="E323" s="26">
        <v>92</v>
      </c>
      <c r="F323" s="62"/>
      <c r="G323" s="63"/>
      <c r="H323" s="31">
        <f t="shared" si="28"/>
        <v>0</v>
      </c>
    </row>
    <row r="324" spans="1:8" ht="15" customHeight="1" x14ac:dyDescent="0.25">
      <c r="A324" s="16">
        <f t="shared" si="29"/>
        <v>6</v>
      </c>
      <c r="B324" s="38"/>
      <c r="C324" s="45" t="s">
        <v>266</v>
      </c>
      <c r="D324" s="25" t="s">
        <v>4</v>
      </c>
      <c r="E324" s="26">
        <v>165</v>
      </c>
      <c r="F324" s="62"/>
      <c r="G324" s="63"/>
      <c r="H324" s="31">
        <f t="shared" si="28"/>
        <v>0</v>
      </c>
    </row>
    <row r="325" spans="1:8" ht="15" customHeight="1" x14ac:dyDescent="0.25">
      <c r="A325" s="16">
        <f t="shared" si="29"/>
        <v>7</v>
      </c>
      <c r="B325" s="38"/>
      <c r="C325" s="45" t="s">
        <v>267</v>
      </c>
      <c r="D325" s="25" t="s">
        <v>4</v>
      </c>
      <c r="E325" s="26">
        <v>70</v>
      </c>
      <c r="F325" s="62"/>
      <c r="G325" s="63"/>
      <c r="H325" s="31">
        <f t="shared" si="28"/>
        <v>0</v>
      </c>
    </row>
    <row r="326" spans="1:8" ht="24" x14ac:dyDescent="0.25">
      <c r="A326" s="16">
        <f t="shared" si="29"/>
        <v>8</v>
      </c>
      <c r="B326" s="38"/>
      <c r="C326" s="45" t="s">
        <v>263</v>
      </c>
      <c r="D326" s="25" t="s">
        <v>4</v>
      </c>
      <c r="E326" s="26">
        <v>193</v>
      </c>
      <c r="F326" s="62"/>
      <c r="G326" s="63"/>
      <c r="H326" s="31">
        <f t="shared" si="28"/>
        <v>0</v>
      </c>
    </row>
    <row r="327" spans="1:8" ht="24" x14ac:dyDescent="0.25">
      <c r="A327" s="16">
        <f t="shared" si="29"/>
        <v>9</v>
      </c>
      <c r="B327" s="38"/>
      <c r="C327" s="45" t="s">
        <v>269</v>
      </c>
      <c r="D327" s="25" t="s">
        <v>4</v>
      </c>
      <c r="E327" s="26">
        <v>265</v>
      </c>
      <c r="F327" s="62"/>
      <c r="G327" s="63"/>
      <c r="H327" s="31">
        <f t="shared" si="28"/>
        <v>0</v>
      </c>
    </row>
    <row r="328" spans="1:8" ht="24" x14ac:dyDescent="0.25">
      <c r="A328" s="16">
        <f t="shared" si="29"/>
        <v>10</v>
      </c>
      <c r="B328" s="38"/>
      <c r="C328" s="45" t="s">
        <v>270</v>
      </c>
      <c r="D328" s="25" t="s">
        <v>4</v>
      </c>
      <c r="E328" s="26">
        <v>7</v>
      </c>
      <c r="F328" s="62"/>
      <c r="G328" s="63"/>
      <c r="H328" s="31">
        <f t="shared" si="28"/>
        <v>0</v>
      </c>
    </row>
    <row r="329" spans="1:8" ht="24" x14ac:dyDescent="0.25">
      <c r="A329" s="16">
        <f t="shared" si="29"/>
        <v>11</v>
      </c>
      <c r="B329" s="38"/>
      <c r="C329" s="45" t="s">
        <v>271</v>
      </c>
      <c r="D329" s="25" t="s">
        <v>4</v>
      </c>
      <c r="E329" s="26">
        <v>220</v>
      </c>
      <c r="F329" s="62"/>
      <c r="G329" s="63"/>
      <c r="H329" s="31">
        <f t="shared" si="28"/>
        <v>0</v>
      </c>
    </row>
    <row r="330" spans="1:8" ht="24" x14ac:dyDescent="0.25">
      <c r="A330" s="16">
        <f t="shared" si="29"/>
        <v>12</v>
      </c>
      <c r="B330" s="38"/>
      <c r="C330" s="45" t="s">
        <v>272</v>
      </c>
      <c r="D330" s="25" t="s">
        <v>4</v>
      </c>
      <c r="E330" s="26">
        <v>13</v>
      </c>
      <c r="F330" s="62"/>
      <c r="G330" s="63"/>
      <c r="H330" s="31">
        <f t="shared" si="28"/>
        <v>0</v>
      </c>
    </row>
    <row r="331" spans="1:8" ht="24" x14ac:dyDescent="0.25">
      <c r="A331" s="16">
        <f t="shared" si="29"/>
        <v>13</v>
      </c>
      <c r="B331" s="38"/>
      <c r="C331" s="45" t="s">
        <v>274</v>
      </c>
      <c r="D331" s="25" t="s">
        <v>4</v>
      </c>
      <c r="E331" s="26">
        <v>6</v>
      </c>
      <c r="F331" s="62"/>
      <c r="G331" s="63"/>
      <c r="H331" s="31">
        <f t="shared" si="28"/>
        <v>0</v>
      </c>
    </row>
    <row r="332" spans="1:8" ht="24" x14ac:dyDescent="0.25">
      <c r="A332" s="16">
        <f t="shared" si="29"/>
        <v>14</v>
      </c>
      <c r="B332" s="38"/>
      <c r="C332" s="45" t="s">
        <v>273</v>
      </c>
      <c r="D332" s="25" t="s">
        <v>4</v>
      </c>
      <c r="E332" s="26">
        <v>22</v>
      </c>
      <c r="F332" s="62"/>
      <c r="G332" s="63"/>
      <c r="H332" s="31">
        <f t="shared" si="28"/>
        <v>0</v>
      </c>
    </row>
    <row r="333" spans="1:8" ht="24" customHeight="1" x14ac:dyDescent="0.25">
      <c r="A333" s="16">
        <f t="shared" si="29"/>
        <v>15</v>
      </c>
      <c r="B333" s="38"/>
      <c r="C333" s="45" t="s">
        <v>275</v>
      </c>
      <c r="D333" s="25" t="s">
        <v>4</v>
      </c>
      <c r="E333" s="26">
        <v>48</v>
      </c>
      <c r="F333" s="62"/>
      <c r="G333" s="63"/>
      <c r="H333" s="31">
        <f t="shared" si="28"/>
        <v>0</v>
      </c>
    </row>
    <row r="334" spans="1:8" ht="24" customHeight="1" x14ac:dyDescent="0.25">
      <c r="A334" s="16">
        <f t="shared" si="29"/>
        <v>16</v>
      </c>
      <c r="B334" s="38"/>
      <c r="C334" s="45" t="s">
        <v>276</v>
      </c>
      <c r="D334" s="25" t="s">
        <v>4</v>
      </c>
      <c r="E334" s="26">
        <f>E298-E326</f>
        <v>187</v>
      </c>
      <c r="F334" s="62"/>
      <c r="G334" s="63"/>
      <c r="H334" s="31">
        <f t="shared" si="28"/>
        <v>0</v>
      </c>
    </row>
    <row r="335" spans="1:8" ht="24" customHeight="1" x14ac:dyDescent="0.25">
      <c r="A335" s="16">
        <f t="shared" si="29"/>
        <v>17</v>
      </c>
      <c r="B335" s="38"/>
      <c r="C335" s="45" t="s">
        <v>277</v>
      </c>
      <c r="D335" s="25" t="s">
        <v>4</v>
      </c>
      <c r="E335" s="26">
        <f>E299-E327</f>
        <v>260</v>
      </c>
      <c r="F335" s="62"/>
      <c r="G335" s="63"/>
      <c r="H335" s="31">
        <f t="shared" si="28"/>
        <v>0</v>
      </c>
    </row>
    <row r="336" spans="1:8" ht="24" customHeight="1" x14ac:dyDescent="0.25">
      <c r="A336" s="16">
        <f t="shared" si="29"/>
        <v>18</v>
      </c>
      <c r="B336" s="38"/>
      <c r="C336" s="45" t="s">
        <v>280</v>
      </c>
      <c r="D336" s="25" t="s">
        <v>4</v>
      </c>
      <c r="E336" s="26">
        <f>E300-E328</f>
        <v>123</v>
      </c>
      <c r="F336" s="62"/>
      <c r="G336" s="63"/>
      <c r="H336" s="31">
        <f t="shared" si="28"/>
        <v>0</v>
      </c>
    </row>
    <row r="337" spans="1:10" ht="24" customHeight="1" x14ac:dyDescent="0.25">
      <c r="A337" s="16">
        <f t="shared" si="29"/>
        <v>19</v>
      </c>
      <c r="B337" s="38"/>
      <c r="C337" s="45" t="s">
        <v>278</v>
      </c>
      <c r="D337" s="25" t="s">
        <v>4</v>
      </c>
      <c r="E337" s="26">
        <f>E301-E329</f>
        <v>30</v>
      </c>
      <c r="F337" s="62"/>
      <c r="G337" s="63"/>
      <c r="H337" s="31">
        <f t="shared" si="28"/>
        <v>0</v>
      </c>
    </row>
    <row r="338" spans="1:10" ht="24" customHeight="1" x14ac:dyDescent="0.25">
      <c r="A338" s="16">
        <f t="shared" si="29"/>
        <v>20</v>
      </c>
      <c r="B338" s="38"/>
      <c r="C338" s="45" t="s">
        <v>279</v>
      </c>
      <c r="D338" s="25" t="s">
        <v>4</v>
      </c>
      <c r="E338" s="26">
        <f>E302-E330</f>
        <v>83</v>
      </c>
      <c r="F338" s="62"/>
      <c r="G338" s="63"/>
      <c r="H338" s="31">
        <f t="shared" si="28"/>
        <v>0</v>
      </c>
    </row>
    <row r="340" spans="1:10" x14ac:dyDescent="0.25">
      <c r="A340" s="33">
        <v>20</v>
      </c>
      <c r="B340" s="40"/>
      <c r="C340" s="34" t="s">
        <v>281</v>
      </c>
      <c r="D340" s="28"/>
      <c r="E340" s="29"/>
      <c r="F340" s="30"/>
      <c r="G340" s="30"/>
      <c r="H340" s="32">
        <f>SUM(H341:H349)</f>
        <v>0</v>
      </c>
      <c r="J340" s="56"/>
    </row>
    <row r="341" spans="1:10" x14ac:dyDescent="0.25">
      <c r="A341" s="16">
        <v>1</v>
      </c>
      <c r="B341" s="38"/>
      <c r="C341" s="45" t="s">
        <v>301</v>
      </c>
      <c r="D341" s="25" t="s">
        <v>9</v>
      </c>
      <c r="E341" s="26">
        <v>1</v>
      </c>
      <c r="F341" s="62"/>
      <c r="G341" s="63"/>
      <c r="H341" s="31">
        <f t="shared" ref="H341:H349" si="30">E341*F341</f>
        <v>0</v>
      </c>
      <c r="J341" s="56"/>
    </row>
    <row r="342" spans="1:10" x14ac:dyDescent="0.25">
      <c r="A342" s="16">
        <f t="shared" ref="A342:A349" si="31">A341+1</f>
        <v>2</v>
      </c>
      <c r="B342" s="38"/>
      <c r="C342" s="45" t="s">
        <v>282</v>
      </c>
      <c r="D342" s="25" t="s">
        <v>9</v>
      </c>
      <c r="E342" s="26">
        <v>1</v>
      </c>
      <c r="F342" s="62"/>
      <c r="G342" s="63"/>
      <c r="H342" s="31">
        <f t="shared" si="30"/>
        <v>0</v>
      </c>
      <c r="J342" s="56"/>
    </row>
    <row r="343" spans="1:10" ht="24" x14ac:dyDescent="0.25">
      <c r="A343" s="16">
        <f t="shared" si="31"/>
        <v>3</v>
      </c>
      <c r="B343" s="38"/>
      <c r="C343" s="45" t="s">
        <v>329</v>
      </c>
      <c r="D343" s="25" t="s">
        <v>9</v>
      </c>
      <c r="E343" s="26">
        <v>1</v>
      </c>
      <c r="F343" s="62"/>
      <c r="G343" s="63"/>
      <c r="H343" s="31">
        <f t="shared" si="30"/>
        <v>0</v>
      </c>
      <c r="J343" s="56"/>
    </row>
    <row r="344" spans="1:10" ht="15" customHeight="1" x14ac:dyDescent="0.25">
      <c r="A344" s="16">
        <f t="shared" si="31"/>
        <v>4</v>
      </c>
      <c r="B344" s="38"/>
      <c r="C344" s="45" t="s">
        <v>283</v>
      </c>
      <c r="D344" s="25" t="s">
        <v>9</v>
      </c>
      <c r="E344" s="26">
        <v>1</v>
      </c>
      <c r="F344" s="62"/>
      <c r="G344" s="63"/>
      <c r="H344" s="31">
        <f t="shared" si="30"/>
        <v>0</v>
      </c>
      <c r="J344" s="56"/>
    </row>
    <row r="345" spans="1:10" x14ac:dyDescent="0.25">
      <c r="A345" s="16">
        <f t="shared" si="31"/>
        <v>5</v>
      </c>
      <c r="B345" s="38"/>
      <c r="C345" s="45" t="s">
        <v>284</v>
      </c>
      <c r="D345" s="25" t="s">
        <v>9</v>
      </c>
      <c r="E345" s="26">
        <v>1</v>
      </c>
      <c r="F345" s="62"/>
      <c r="G345" s="63"/>
      <c r="H345" s="31">
        <f t="shared" si="30"/>
        <v>0</v>
      </c>
      <c r="J345" s="56"/>
    </row>
    <row r="346" spans="1:10" x14ac:dyDescent="0.25">
      <c r="A346" s="16">
        <f t="shared" si="31"/>
        <v>6</v>
      </c>
      <c r="B346" s="38"/>
      <c r="C346" s="45" t="s">
        <v>285</v>
      </c>
      <c r="D346" s="25" t="s">
        <v>9</v>
      </c>
      <c r="E346" s="26">
        <v>1</v>
      </c>
      <c r="F346" s="62"/>
      <c r="G346" s="63"/>
      <c r="H346" s="31">
        <f t="shared" si="30"/>
        <v>0</v>
      </c>
      <c r="J346" s="56"/>
    </row>
    <row r="347" spans="1:10" x14ac:dyDescent="0.25">
      <c r="A347" s="16">
        <f t="shared" si="31"/>
        <v>7</v>
      </c>
      <c r="B347" s="38"/>
      <c r="C347" s="45" t="s">
        <v>286</v>
      </c>
      <c r="D347" s="25" t="s">
        <v>9</v>
      </c>
      <c r="E347" s="26">
        <v>1</v>
      </c>
      <c r="F347" s="62"/>
      <c r="G347" s="63"/>
      <c r="H347" s="31">
        <f t="shared" si="30"/>
        <v>0</v>
      </c>
      <c r="J347" s="56"/>
    </row>
    <row r="348" spans="1:10" x14ac:dyDescent="0.25">
      <c r="A348" s="16">
        <f t="shared" si="31"/>
        <v>8</v>
      </c>
      <c r="B348" s="38"/>
      <c r="C348" s="45" t="s">
        <v>287</v>
      </c>
      <c r="D348" s="25" t="s">
        <v>9</v>
      </c>
      <c r="E348" s="26">
        <v>1</v>
      </c>
      <c r="F348" s="62"/>
      <c r="G348" s="63"/>
      <c r="H348" s="31">
        <f t="shared" si="30"/>
        <v>0</v>
      </c>
      <c r="J348" s="56"/>
    </row>
    <row r="349" spans="1:10" x14ac:dyDescent="0.25">
      <c r="A349" s="16">
        <f t="shared" si="31"/>
        <v>9</v>
      </c>
      <c r="B349" s="38"/>
      <c r="C349" s="45" t="s">
        <v>288</v>
      </c>
      <c r="D349" s="25" t="s">
        <v>9</v>
      </c>
      <c r="E349" s="26">
        <v>1</v>
      </c>
      <c r="F349" s="62"/>
      <c r="G349" s="63"/>
      <c r="H349" s="31">
        <f t="shared" si="30"/>
        <v>0</v>
      </c>
      <c r="J349" s="56"/>
    </row>
    <row r="350" spans="1:10" x14ac:dyDescent="0.25">
      <c r="C350" s="45"/>
      <c r="E350" s="51"/>
    </row>
    <row r="351" spans="1:10" x14ac:dyDescent="0.25">
      <c r="C351" s="45"/>
    </row>
    <row r="352" spans="1:10" x14ac:dyDescent="0.25">
      <c r="C352" s="45"/>
    </row>
    <row r="353" spans="3:3" x14ac:dyDescent="0.25">
      <c r="C353" s="45"/>
    </row>
    <row r="354" spans="3:3" x14ac:dyDescent="0.25">
      <c r="C354" s="45"/>
    </row>
    <row r="355" spans="3:3" x14ac:dyDescent="0.25">
      <c r="C355" s="45"/>
    </row>
    <row r="356" spans="3:3" x14ac:dyDescent="0.25">
      <c r="C356" s="45"/>
    </row>
    <row r="357" spans="3:3" x14ac:dyDescent="0.25">
      <c r="C357" s="45"/>
    </row>
    <row r="358" spans="3:3" x14ac:dyDescent="0.25">
      <c r="C358" s="45"/>
    </row>
    <row r="359" spans="3:3" x14ac:dyDescent="0.25">
      <c r="C359" s="45"/>
    </row>
    <row r="360" spans="3:3" x14ac:dyDescent="0.25">
      <c r="C360" s="45"/>
    </row>
    <row r="361" spans="3:3" x14ac:dyDescent="0.25">
      <c r="C361" s="45"/>
    </row>
    <row r="362" spans="3:3" x14ac:dyDescent="0.25">
      <c r="C362" s="45"/>
    </row>
  </sheetData>
  <sheetProtection algorithmName="SHA-512" hashValue="BcPrnqBb/k0IQuonxPqf6p1gjkBwnLlRazhl2UTth3iXq+5WbP9+Sp3B6pMrClcHauo6mwgdDOLL0VIm8jJR/A==" saltValue="9seiI3zxsVVpUENm4QyffQ==" spinCount="100000" sheet="1" objects="1" scenarios="1"/>
  <mergeCells count="3">
    <mergeCell ref="A2:H2"/>
    <mergeCell ref="A1:H1"/>
    <mergeCell ref="A3:H3"/>
  </mergeCells>
  <phoneticPr fontId="5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UT_CH</vt:lpstr>
      <vt:lpstr>UT_CH!Názvy_tisku</vt:lpstr>
      <vt:lpstr>UT_CH!Oblast_tisku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Veronika</cp:lastModifiedBy>
  <cp:lastPrinted>2020-06-23T14:13:56Z</cp:lastPrinted>
  <dcterms:created xsi:type="dcterms:W3CDTF">2015-01-03T16:37:10Z</dcterms:created>
  <dcterms:modified xsi:type="dcterms:W3CDTF">2021-05-12T16:03:31Z</dcterms:modified>
</cp:coreProperties>
</file>