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176" yWindow="0" windowWidth="21864" windowHeight="9492" activeTab="0"/>
  </bookViews>
  <sheets>
    <sheet name="Položkový výkaz výměr" sheetId="2" r:id="rId1"/>
  </sheets>
  <definedNames/>
  <calcPr calcId="162913"/>
  <extLst/>
</workbook>
</file>

<file path=xl/sharedStrings.xml><?xml version="1.0" encoding="utf-8"?>
<sst xmlns="http://schemas.openxmlformats.org/spreadsheetml/2006/main" count="1200" uniqueCount="372">
  <si>
    <t>O</t>
  </si>
  <si>
    <t>P</t>
  </si>
  <si>
    <t>Úroveň</t>
  </si>
  <si>
    <t>ČP</t>
  </si>
  <si>
    <t>TV</t>
  </si>
  <si>
    <t>Typ položky</t>
  </si>
  <si>
    <t>Popis</t>
  </si>
  <si>
    <t>MJ</t>
  </si>
  <si>
    <t>Množství</t>
  </si>
  <si>
    <t xml:space="preserve"> </t>
  </si>
  <si>
    <t xml:space="preserve"> 1</t>
  </si>
  <si>
    <t>M</t>
  </si>
  <si>
    <t>kus</t>
  </si>
  <si>
    <t>K</t>
  </si>
  <si>
    <t>D</t>
  </si>
  <si>
    <t xml:space="preserve">  &gt;2</t>
  </si>
  <si>
    <t>m</t>
  </si>
  <si>
    <t>HZS</t>
  </si>
  <si>
    <t>Hodinové zúčtovací sazby</t>
  </si>
  <si>
    <t>Hodinová zúčtovací sazba elektrikář</t>
  </si>
  <si>
    <t>hod</t>
  </si>
  <si>
    <t>Hodinová zúčtovací sazba elektrikář odborný</t>
  </si>
  <si>
    <t>DPH 21%</t>
  </si>
  <si>
    <t>Celkem vč.DPH</t>
  </si>
  <si>
    <t>Sleva v %</t>
  </si>
  <si>
    <t>Konečná cena v Kč bez DPH</t>
  </si>
  <si>
    <t>Pokládka metalické kabeláže</t>
  </si>
  <si>
    <t>Montáž kabelových tras</t>
  </si>
  <si>
    <t>Zakončení metalických kabelů</t>
  </si>
  <si>
    <t>Měření metalických kabelů, vyhotovení protokolů</t>
  </si>
  <si>
    <t>Označení kabeláže</t>
  </si>
  <si>
    <t>CCTV</t>
  </si>
  <si>
    <t xml:space="preserve">CCTV </t>
  </si>
  <si>
    <t>Patch kabel 50/125 LCpc/LCPC MM OM4 3m duplex SXPC-LC/LC-PC-OM4-3M-D</t>
  </si>
  <si>
    <t>Patch kabel 50/125 LCpc/LCPC MM OM4 10m duplex SXPC-LC/LC-PC-OM4-10M-D</t>
  </si>
  <si>
    <t>CAT6 UTPB2ca s1 d1 a1</t>
  </si>
  <si>
    <t>Patch kabel FTP RJ45, Cat.6, 3m</t>
  </si>
  <si>
    <t>Konektor RJ45 CAT6 UTP 8p8c, včetně příslušenství</t>
  </si>
  <si>
    <t>ACS</t>
  </si>
  <si>
    <t>nízkoodběrový el. zámek, dveřní kontakt, 12V, 0,17A s mech. odblok+monitorování, ochranná dioda, příslušenství</t>
  </si>
  <si>
    <t>Metalický kabel 2x075</t>
  </si>
  <si>
    <t>Metalický kabel 4x075</t>
  </si>
  <si>
    <t>Patch kabel FTP RJ45, Cat6, 3m</t>
  </si>
  <si>
    <t>UTP 4x2x0,5 cat 5e lanko</t>
  </si>
  <si>
    <t>Trasa pro optický kabel s odolností proti požáru s funkční integritou</t>
  </si>
  <si>
    <t>Chránička do zdiva</t>
  </si>
  <si>
    <t xml:space="preserve">ACS </t>
  </si>
  <si>
    <t>Montáž bezpečnostního relé, včetně zapojení</t>
  </si>
  <si>
    <t>Montáž nízkoodběrového el. zámku dveřní kontakt 12 V, 0,17A s mech. Včetně příslušenství a zapojení</t>
  </si>
  <si>
    <t>EVR</t>
  </si>
  <si>
    <t>Akumulátor AKU200-12 (12V/200Ah</t>
  </si>
  <si>
    <t>Kompletní stropní reproduktor pro evakuační ozvučení certifikovaný dle EN 54-24 ...</t>
  </si>
  <si>
    <t>Montáž kompletní stropní reproduktor ….</t>
  </si>
  <si>
    <t>1-CXKH-V 4x2,5</t>
  </si>
  <si>
    <t>Patch kabel FTP RJ45-RJ45, Cat.6, 3m, P B2ca s1 d1 a1</t>
  </si>
  <si>
    <t>1-CXKH-V 3x2,5</t>
  </si>
  <si>
    <t>Práce (P) a dodávky materiálu (M)</t>
  </si>
  <si>
    <t>Elektroinstalace</t>
  </si>
  <si>
    <t>váha</t>
  </si>
  <si>
    <t>Celková nabídková cena v Kč bez DPH (hodnotící kritérium)</t>
  </si>
  <si>
    <t>Jednotková cena v Kč bez DPH za jednu MJ</t>
  </si>
  <si>
    <t>Hodinová zúčtovací sazba revizní technik</t>
  </si>
  <si>
    <t>Hodinová zúčtovací sazba revizní technik specialista</t>
  </si>
  <si>
    <t>Hodinová zúčtovací sazba technik odborný</t>
  </si>
  <si>
    <t>Hodinová zúčtovací sazba technik odborný SW práce</t>
  </si>
  <si>
    <t>Hodinová zúčtovací sazba technik odborný projekční práce</t>
  </si>
  <si>
    <t>Montáž trubka plastová tuhá D přes 16 do 23 mm uložená pevně</t>
  </si>
  <si>
    <t>trubka elektroinstalační ohebná z PVC (ČSN) 2323</t>
  </si>
  <si>
    <t>Montáž trubka plastová tuhá D přes 16 do 23 mm uložená volně</t>
  </si>
  <si>
    <t>trubka elektroinstalační tuhá z PVC D 17,4/20 mm, délka 3m</t>
  </si>
  <si>
    <t>Montáž lišta a kanálek vkládací šířky do 60 mm s víčkem</t>
  </si>
  <si>
    <t>Montáž kabel Cu bez ukončení uložený pod omítku plný kulatý 2x1,5 až 2,5 mm2 (např. CYKY)</t>
  </si>
  <si>
    <t>Montáž kabel Cu bez ukončení uložený pod omítku plný kulatý 3x1,5 mm2 (např. CYKY)</t>
  </si>
  <si>
    <t>Montáž kabel Cu bez ukončení uložený pod omítku plný kulatý 3x2,5 až 6 mm2 (např. CYKY)</t>
  </si>
  <si>
    <t>Montáž kabel Cu bez ukončení uložený pod omítku plný kulatý 5x1,5 až 2,5 mm2 (např. CYKY)</t>
  </si>
  <si>
    <t>Montáž kabel Cu bez ukončení uložený pod omítku plný kulatý 5x4 až 6 mm2 (např. CYKY)</t>
  </si>
  <si>
    <t>Montáž kabel Cu bez ukončení uložený pod omítku plný kulatý 5x10 mm2 (např. CYKY)</t>
  </si>
  <si>
    <t>Montáž kabel Cu plný kulatý žíla 3x35+25 mm2, 4x35 mm2 uložený volně (např. CYKY)</t>
  </si>
  <si>
    <t>Ukončení vodič izolovaný do 2,5 mm2 v rozváděči nebo na přístroji</t>
  </si>
  <si>
    <t>Ukončení vodič izolovaný do 4 mm2 v rozváděči nebo na přístroji</t>
  </si>
  <si>
    <t>Ukončení vodič izolovaný do 6 mm2 v rozváděči nebo na přístroji</t>
  </si>
  <si>
    <t>Montáž rozvodnice oceloplechová nebo plastová běžná do 50 kg</t>
  </si>
  <si>
    <t>Montáž rozvodnice oceloplechová nebo plastová běžná do 100 kg</t>
  </si>
  <si>
    <t>Montáž vypínač nástěnný 1-jednopólový prostředí normální</t>
  </si>
  <si>
    <t>spínač nástěnný jednopólový, řazení 1, IP54, šroubové svorky</t>
  </si>
  <si>
    <t>Montáž vypínač nástěnný 2-dvoupólový prostředí normální</t>
  </si>
  <si>
    <t>spínač nástěnný dvojpólový, s čirým průzorem, se signalizační doutnavkou, IP44, šroubové svorky</t>
  </si>
  <si>
    <t>Montáž vypínač (polo)zapuštěný bezšroubové připojení 1-jednopólový</t>
  </si>
  <si>
    <t>přístroj spínače jednopólového, řazení 1, 1So bezšroubové svorky</t>
  </si>
  <si>
    <t>Montáž vypínač (polo)zapuštěný bezšroubové připojení 2 dvoupólový</t>
  </si>
  <si>
    <t>přístroj spínače dvojpólového, řazení 2, 2S bezšroubové svorky</t>
  </si>
  <si>
    <t>Montáž zásuvka (polo)zapuštěná bezšroubové připojení 2P+PE se zapojením vodičů</t>
  </si>
  <si>
    <t>přístroj zásuvky zápustné jednonásobné, krytka s clonkami, bezšroubové svorky</t>
  </si>
  <si>
    <t>Montáž zásuvka (polo)zapuštěná bezšroubové připojení 2P+PE dvojí zapojení - průběžná</t>
  </si>
  <si>
    <t>Montáž zásuvka (polo)zapuštěná bezšroubové připojení 2x(2P+PE) dvojnásobná</t>
  </si>
  <si>
    <t>Montáž zásuvek chráněných v krabici šroubové připojení 3P+N+PE prostředí venkovní, mokré</t>
  </si>
  <si>
    <t>zásuvka nástěnná 16A - 5pól, řazení 3P+N+PE IP44, šroubové svorky</t>
  </si>
  <si>
    <t>chránič proudový 4pólový 25A pracovního proudu 0,03A</t>
  </si>
  <si>
    <t>Montáž jističů jednopólových nn do 25 A ve skříni</t>
  </si>
  <si>
    <t>Montáž jističů třípólových nn do 25 A ve skříni</t>
  </si>
  <si>
    <t>Montáž proudových chráničů dvoupólových nn do 25 A ve skříni</t>
  </si>
  <si>
    <t>Montáž proudových chráničů čtyřpólových nn do 25 A ve skříni</t>
  </si>
  <si>
    <t>Montáž svítidlo LED bytové přisazené nástěnné panelové do 0,36 m2</t>
  </si>
  <si>
    <t>Montáž svítidlo LED bytové přisazené stropní panelové do 0,36 m2</t>
  </si>
  <si>
    <t>Montáž svítidlo LED bytové vestavné podhledové čtvercové do 0,36 m2</t>
  </si>
  <si>
    <t>ELEKTRO</t>
  </si>
  <si>
    <t>jistič 3pólový-charakteristika D 32A</t>
  </si>
  <si>
    <t>jistič 3pólový-charakteristika D 25A</t>
  </si>
  <si>
    <t>kabel instalační jádro Cu plné izolace PRAFLADUR 450/750V (CYKY) 2x1,5mm2</t>
  </si>
  <si>
    <t>kabel instalační jádro Cu plné izolace PRAFLADUR 450/750V (CYKY) 3x1,5mm2</t>
  </si>
  <si>
    <t>kabel instalační jádro Cu plné izolace PRAFLADUR 450/750V (CYKY) 3x2,5mm2</t>
  </si>
  <si>
    <t>kabel instalační jádro Cu plné izolace PRAFLADUR 450/750V (CYKY) 5x1,5mm2</t>
  </si>
  <si>
    <t>kabel instalační jádro Cu plné izolace PRAFLADUR 450/750V (CYKY) 5x4mm2</t>
  </si>
  <si>
    <t>kabel instalační jádro Cu plné izolace PRAFLADUR 450/750V (CYKY) 5x10mm2</t>
  </si>
  <si>
    <t>kabel silový jádro Cu izolace PRAFLADUR (1-CYKY) 3x35+25mm2</t>
  </si>
  <si>
    <t>lišta elektroinstalační hranatá PVC 15x10mm</t>
  </si>
  <si>
    <t>lišta elektroinstalační hranatá PVC 30x25mm</t>
  </si>
  <si>
    <t>lišta elektroinstalační hranatá PVC 130x40mm</t>
  </si>
  <si>
    <t>1.</t>
  </si>
  <si>
    <t>3.</t>
  </si>
  <si>
    <t>2.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</si>
  <si>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</si>
  <si>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</si>
  <si>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</si>
  <si>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</si>
  <si>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</si>
  <si>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</si>
  <si>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</si>
  <si>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</si>
  <si>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</si>
  <si>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</si>
  <si>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</si>
  <si>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</si>
  <si>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</si>
  <si>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</si>
  <si>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</si>
  <si>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</si>
  <si>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</si>
  <si>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</si>
  <si>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</si>
  <si>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</si>
  <si>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</si>
  <si>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</si>
  <si>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</si>
  <si>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</si>
  <si>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</si>
  <si>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</si>
  <si>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</si>
  <si>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</si>
  <si>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</si>
  <si>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</si>
  <si>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</si>
  <si>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</si>
  <si>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</si>
  <si>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</si>
  <si>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</si>
  <si>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</si>
  <si>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</si>
  <si>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</si>
  <si>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</si>
  <si>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</si>
  <si>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</si>
  <si>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</si>
  <si>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</si>
  <si>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</si>
  <si>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</si>
  <si>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</si>
  <si>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</si>
  <si>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</si>
  <si>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</si>
  <si>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</si>
  <si>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</si>
  <si>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</si>
  <si>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</si>
  <si>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</si>
  <si>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</si>
  <si>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</si>
  <si>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</si>
  <si>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</si>
  <si>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</si>
  <si>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</si>
  <si>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</si>
  <si>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</si>
  <si>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</si>
  <si>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</si>
  <si>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</si>
  <si>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</si>
  <si>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</si>
  <si>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</si>
  <si>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</si>
  <si>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</si>
  <si>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</si>
  <si>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</si>
  <si>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</si>
  <si>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</si>
  <si>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</si>
  <si>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</si>
  <si>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</si>
  <si>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</si>
  <si>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</si>
  <si>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Montáž ústředny EPS jednokruhové bez čelního panelu</t>
  </si>
  <si>
    <t>Montáž ústředny EPS dvou nebo tří kruhové bez čelního panelu</t>
  </si>
  <si>
    <t>Montáž ústředny EPS čtyř nebo vícekruhové bez čelního panelu</t>
  </si>
  <si>
    <t>Montáž čelního panelu do ústředny EPS</t>
  </si>
  <si>
    <t>Montáž rozšiřující karty do ústředny EPS</t>
  </si>
  <si>
    <t>Montáž požárně odolné skříňky EI/EV, 30/F P pro ústřednu EPS</t>
  </si>
  <si>
    <t>Montáž napájecího zdroje pro ústřednu EPS dle EN54-4</t>
  </si>
  <si>
    <t>Montáž akumulátoru 2x12 V pro ústřednu EPS</t>
  </si>
  <si>
    <t>Montáž ovládacího panelu požární ochrany</t>
  </si>
  <si>
    <t>Montáž ovládacícho tabla externího pro EPS</t>
  </si>
  <si>
    <t>Montáž hlásiče automatického bodového</t>
  </si>
  <si>
    <t>Montáž soklu hlásiče nebo patice</t>
  </si>
  <si>
    <t>Montáž tlačítkového hlásiče se sklíčkem</t>
  </si>
  <si>
    <t>Montáž sirény nebo majáku nebo signalizace</t>
  </si>
  <si>
    <t>Montáž vstupně výstupního reléového prvku 4 kontakty s krytem</t>
  </si>
  <si>
    <t>Montáž vstupně výstupního reléového prvku 5 a více kontaktů s krytem</t>
  </si>
  <si>
    <t>Montáž izolátoru na kruhovou linku</t>
  </si>
  <si>
    <t>Programování základních parametrů ústředny EPS</t>
  </si>
  <si>
    <t>Programování a oživení systému na jeden detektor EPS</t>
  </si>
  <si>
    <t>Provedení zkoušky TIČR pro EPS</t>
  </si>
  <si>
    <t>Provedení koordinační funkční zkoušky EPS</t>
  </si>
  <si>
    <t>Montáž ústředny PZTS přes 16 do 48 zón a 8 podsystémů s komunikátorem na PCO a zdrojem</t>
  </si>
  <si>
    <t>Montáž koncentrátoru nebo expanderu v krytu</t>
  </si>
  <si>
    <t>Montáž krabice propojovací pro magnetický kontakt</t>
  </si>
  <si>
    <t>Montáž rozbočovače sběrnice v krabici</t>
  </si>
  <si>
    <t>Montáž čtečky bezkontaktních karet bez PIN</t>
  </si>
  <si>
    <t>Montáž docházkového terminálu s LCD displejem</t>
  </si>
  <si>
    <t>Montáž modulu do systému PZTS pro 8 relé</t>
  </si>
  <si>
    <t>Montáž ovládací klávesnice pro dodanou ústřednu</t>
  </si>
  <si>
    <t>Montáž akumulátoru 12V</t>
  </si>
  <si>
    <t>Montáž transformátoru pro ústřednu</t>
  </si>
  <si>
    <t>Montáž zálohového napájecího zdroje s dobíječem a akumulátorem</t>
  </si>
  <si>
    <t>Montáž systémového zdroje s akumulátorem a 8 kanálovým expandérem</t>
  </si>
  <si>
    <t>Montáž detektoru na stěnu nebo na strop</t>
  </si>
  <si>
    <t>Montáž magnetického kontaktu povrchového</t>
  </si>
  <si>
    <t>Montáž magnetického kontaktu závrtného čtyřdrátového</t>
  </si>
  <si>
    <t>Montáž sirény vnitřní pro vyhlášení poplachu</t>
  </si>
  <si>
    <t>Montáž zálohové sirény s majákem a s akumulátorem 1,2 Ah</t>
  </si>
  <si>
    <t>Programování základních parametrů ústředny PZTS</t>
  </si>
  <si>
    <t>Programování systému na jeden detektor PZTS</t>
  </si>
  <si>
    <t>Oživení systému na jeden detektor PZTS</t>
  </si>
  <si>
    <t>Instalace přístupového SW PZTS</t>
  </si>
  <si>
    <t>Provedení zkoušky TIČR pro PZTS</t>
  </si>
  <si>
    <t>Montáž DVR nebo NAS, nahrávacího zařízení pro kamery</t>
  </si>
  <si>
    <t>Montáž PC pro sledování kamerového systému, OS, monitor, klávesnice myš</t>
  </si>
  <si>
    <t>Montáž venkovní kamery</t>
  </si>
  <si>
    <t>Montáž vnitřní kamery</t>
  </si>
  <si>
    <t>Montáž venkovního kamerového krytu</t>
  </si>
  <si>
    <t>Montáž spínavého zdroje s krytem a akumulátorem</t>
  </si>
  <si>
    <t>Licence k připojení jedné kamery k SW</t>
  </si>
  <si>
    <t>Instalace a nastavení SW pro sledování kamer</t>
  </si>
  <si>
    <t>Nastavení záběru podle přání uživatele</t>
  </si>
  <si>
    <t>Montáž čtečky karet k elektronické kontrole vstupu</t>
  </si>
  <si>
    <t>Montáž panelu docházkového systému k elektronické kontrole vstupu</t>
  </si>
  <si>
    <t>Montáž řídící jednotky pro připojení čteček k elektronické kontrole vstupu</t>
  </si>
  <si>
    <t>Montáž klávesnicové čtečky USB k PC pro načítání karet do programu</t>
  </si>
  <si>
    <t>Montáž spínavého zdroje s krytem 12V, 3,5 A s akumulátorem 12V/17 Ah k elektronické kontrole vstupu</t>
  </si>
  <si>
    <t>Implementace docházkového systému do personálního SW</t>
  </si>
  <si>
    <t>Přístupového softwaru k dodanému HW, multilicence</t>
  </si>
  <si>
    <t>Nastavení PC k elektronické kontrole vstupu</t>
  </si>
  <si>
    <t>Montáž elektromechanického samozamykacího zámku s panikovou funkcí</t>
  </si>
  <si>
    <t>Montáž elektrického otvírače 12 V a stavitelnou střelkou</t>
  </si>
  <si>
    <t>Montáž lišty nerezové k elektrickému zámku</t>
  </si>
  <si>
    <t>Montáž rozvaděče nástěnného</t>
  </si>
  <si>
    <t>Montáž rozvaděče stojanového</t>
  </si>
  <si>
    <t>Montáž zařízení do rozvaděče (switch, UPS, DVR, server) bez nastavení</t>
  </si>
  <si>
    <t>Montáž police do rozvaděče</t>
  </si>
  <si>
    <t>Montáž napájecího panelu do rozvaděče</t>
  </si>
  <si>
    <t>Montáž patch panelu 24 portů UTP/FTP</t>
  </si>
  <si>
    <t>Montáž panelu pro 24 x optický konektor</t>
  </si>
  <si>
    <t>Montáž konektoru SM, MM, 50/125 um</t>
  </si>
  <si>
    <t>Montáž datové jednozásuvky</t>
  </si>
  <si>
    <t>Montáž datové dvouzásuvky</t>
  </si>
  <si>
    <t>EPS</t>
  </si>
  <si>
    <t>STK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</si>
  <si>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</si>
  <si>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</si>
  <si>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</si>
  <si>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</si>
  <si>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</si>
  <si>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</si>
  <si>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</si>
  <si>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</si>
  <si>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</si>
  <si>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</si>
  <si>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</si>
  <si>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</si>
  <si>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</si>
  <si>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</si>
  <si>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</si>
  <si>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</si>
  <si>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</si>
  <si>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</si>
  <si>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</si>
  <si>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</si>
  <si>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</si>
  <si>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</si>
  <si>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</si>
  <si>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</si>
  <si>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</si>
  <si>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</si>
  <si>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</si>
  <si>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</si>
  <si>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</si>
  <si>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</si>
  <si>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</si>
  <si>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</si>
  <si>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</si>
  <si>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</si>
  <si>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</si>
  <si>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</si>
  <si>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</si>
  <si>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</si>
  <si>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</si>
  <si>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</si>
  <si>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</si>
  <si>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</si>
  <si>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</si>
  <si>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</si>
  <si>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</si>
  <si>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</si>
  <si>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</si>
  <si>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</si>
  <si>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</si>
  <si>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</si>
  <si>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</si>
  <si>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</si>
  <si>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</si>
  <si>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</si>
  <si>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</si>
  <si>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</si>
  <si>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</si>
  <si>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</si>
  <si>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</si>
  <si>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</si>
  <si>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</si>
  <si>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</si>
  <si>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</si>
  <si>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</si>
  <si>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</si>
  <si>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PZTS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</si>
  <si>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</si>
  <si>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</si>
  <si>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</si>
  <si>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</si>
  <si>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</si>
  <si>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</si>
  <si>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</si>
  <si>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</si>
  <si>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</si>
  <si>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</si>
  <si>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jistič 1pólový-charakteristika D 16A</t>
  </si>
  <si>
    <t>jistič 1pólový-charakteristika D 10A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</si>
  <si>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</si>
  <si>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</si>
  <si>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</si>
  <si>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</si>
  <si>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</si>
  <si>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</si>
  <si>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</si>
  <si>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</si>
  <si>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</si>
  <si>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</si>
  <si>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</si>
  <si>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</si>
  <si>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</si>
  <si>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</si>
  <si>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Dodavatel vyplní pouze žlutě označená pole</t>
  </si>
  <si>
    <t>Položkový rozpočet</t>
  </si>
  <si>
    <t>Příloha č. 4 – Položkový výkaz výměr (budoucí příloha smlouvy)</t>
  </si>
  <si>
    <t>UK KaM – Zajištění instalací, oprav, revizí a provozuschopnosti souborů slaboproudých, silnoproudých zařízení a rozvodů včetně koncových zařízení v objektech kolejí a menz v letech 2023-2026</t>
  </si>
  <si>
    <r>
      <t>Index cen dodavatele (</t>
    </r>
    <r>
      <rPr>
        <b/>
        <sz val="8.25"/>
        <color rgb="FFFF0000"/>
        <rFont val="Arial"/>
        <family val="2"/>
      </rPr>
      <t>výše slevy dodavatele (v %)</t>
    </r>
    <r>
      <rPr>
        <sz val="8.25"/>
        <color rgb="FF000000"/>
        <rFont val="Arial"/>
        <family val="2"/>
      </rPr>
      <t xml:space="preserve"> k cenám z ceníku URS včetně on line materiálů dle KROS)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</si>
</sst>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0"/>
    <numFmt numFmtId="165" formatCode="#,##0;#,##0;"/>
    <numFmt numFmtId="166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sz val="8.25"/>
      <color rgb="FF000000"/>
      <name val="Arial"/>
      <family val="2"/>
    </font>
    <font>
      <b/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10.25"/>
      <color rgb="FF000000"/>
      <name val="Arial"/>
      <family val="2"/>
    </font>
    <font>
      <b/>
      <sz val="8.25"/>
      <color rgb="FFFF0000"/>
      <name val="Arial"/>
      <family val="2"/>
    </font>
    <font>
      <i/>
      <sz val="9"/>
      <color rgb="FF0000FF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8.25"/>
      <color rgb="FF000000"/>
      <name val="Arial"/>
      <family val="2"/>
    </font>
    <font>
      <i/>
      <sz val="11"/>
      <color theme="1"/>
      <name val="Arial"/>
      <family val="2"/>
    </font>
    <font>
      <sz val="8.2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hair">
        <color rgb="FF969696"/>
      </left>
      <right style="medium"/>
      <top style="hair">
        <color rgb="FF969696"/>
      </top>
      <bottom style="hair">
        <color rgb="FF969696"/>
      </bottom>
    </border>
    <border>
      <left style="medium"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medium"/>
      <top/>
      <bottom/>
    </border>
    <border>
      <left style="medium"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medium"/>
      <right style="thin">
        <color rgb="FFA9A9A9"/>
      </right>
      <top style="thin">
        <color rgb="FFA9A9A9"/>
      </top>
      <bottom style="medium"/>
    </border>
    <border>
      <left style="thin">
        <color rgb="FFA9A9A9"/>
      </left>
      <right style="thin">
        <color rgb="FFA9A9A9"/>
      </right>
      <top style="thin">
        <color rgb="FFA9A9A9"/>
      </top>
      <bottom style="medium"/>
    </border>
    <border>
      <left style="hair">
        <color rgb="FF969696"/>
      </left>
      <right style="hair">
        <color rgb="FF969696"/>
      </right>
      <top style="hair">
        <color rgb="FF969696"/>
      </top>
      <bottom style="medium"/>
    </border>
    <border>
      <left style="thin">
        <color theme="0" tint="-0.24997000396251678"/>
      </left>
      <right style="medium"/>
      <top style="thin">
        <color theme="0" tint="-0.24997000396251678"/>
      </top>
      <bottom style="medium"/>
    </border>
    <border>
      <left style="medium"/>
      <right style="thin">
        <color rgb="FFA9A9A9"/>
      </right>
      <top style="medium"/>
      <bottom style="thin">
        <color rgb="FFA9A9A9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  <border>
      <left style="medium"/>
      <right style="thin">
        <color theme="0" tint="-0.24997000396251678"/>
      </right>
      <top style="medium"/>
      <bottom style="thin">
        <color theme="0" tint="-0.2499700039625167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49" fontId="6" fillId="2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right" vertical="center" readingOrder="1"/>
    </xf>
    <xf numFmtId="49" fontId="9" fillId="4" borderId="1" xfId="0" applyNumberFormat="1" applyFont="1" applyFill="1" applyBorder="1" applyAlignment="1">
      <alignment horizontal="left" vertical="center" readingOrder="1"/>
    </xf>
    <xf numFmtId="49" fontId="6" fillId="4" borderId="1" xfId="0" applyNumberFormat="1" applyFont="1" applyFill="1" applyBorder="1" applyAlignment="1">
      <alignment horizontal="left" vertical="center" readingOrder="1"/>
    </xf>
    <xf numFmtId="0" fontId="3" fillId="5" borderId="0" xfId="0" applyFont="1" applyFill="1"/>
    <xf numFmtId="0" fontId="6" fillId="3" borderId="1" xfId="0" applyFont="1" applyFill="1" applyBorder="1" applyAlignment="1">
      <alignment horizontal="right" vertical="center" readingOrder="1"/>
    </xf>
    <xf numFmtId="0" fontId="6" fillId="3" borderId="0" xfId="0" applyFont="1" applyFill="1" applyAlignment="1">
      <alignment horizontal="right" vertical="center" readingOrder="1"/>
    </xf>
    <xf numFmtId="49" fontId="6" fillId="4" borderId="0" xfId="0" applyNumberFormat="1" applyFont="1" applyFill="1" applyAlignment="1">
      <alignment horizontal="left" vertical="center" readingOrder="1"/>
    </xf>
    <xf numFmtId="0" fontId="6" fillId="4" borderId="0" xfId="0" applyFont="1" applyFill="1" applyAlignment="1">
      <alignment horizontal="left" vertical="center" readingOrder="1"/>
    </xf>
    <xf numFmtId="166" fontId="3" fillId="0" borderId="0" xfId="0" applyNumberFormat="1" applyFont="1"/>
    <xf numFmtId="49" fontId="6" fillId="2" borderId="2" xfId="0" applyNumberFormat="1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left" vertical="center" readingOrder="1"/>
    </xf>
    <xf numFmtId="0" fontId="6" fillId="4" borderId="2" xfId="0" applyFont="1" applyFill="1" applyBorder="1" applyAlignment="1">
      <alignment horizontal="left" vertical="center" readingOrder="1"/>
    </xf>
    <xf numFmtId="0" fontId="8" fillId="5" borderId="1" xfId="0" applyFont="1" applyFill="1" applyBorder="1" applyAlignment="1">
      <alignment horizontal="right" vertical="center" readingOrder="1"/>
    </xf>
    <xf numFmtId="49" fontId="9" fillId="5" borderId="1" xfId="0" applyNumberFormat="1" applyFont="1" applyFill="1" applyBorder="1" applyAlignment="1">
      <alignment horizontal="left" vertical="center" readingOrder="1"/>
    </xf>
    <xf numFmtId="0" fontId="8" fillId="5" borderId="2" xfId="0" applyFont="1" applyFill="1" applyBorder="1" applyAlignment="1">
      <alignment horizontal="left" vertical="center" readingOrder="1"/>
    </xf>
    <xf numFmtId="0" fontId="23" fillId="0" borderId="0" xfId="0" applyFont="1"/>
    <xf numFmtId="0" fontId="18" fillId="0" borderId="1" xfId="0" applyFont="1" applyFill="1" applyBorder="1" applyAlignment="1">
      <alignment horizontal="right" vertical="center" readingOrder="1"/>
    </xf>
    <xf numFmtId="49" fontId="18" fillId="0" borderId="1" xfId="0" applyNumberFormat="1" applyFont="1" applyFill="1" applyBorder="1" applyAlignment="1">
      <alignment horizontal="left" vertical="center" readingOrder="1"/>
    </xf>
    <xf numFmtId="0" fontId="18" fillId="0" borderId="2" xfId="0" applyFont="1" applyFill="1" applyBorder="1" applyAlignment="1">
      <alignment horizontal="left" vertical="center" readingOrder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9" fillId="0" borderId="0" xfId="0" applyFont="1" applyFill="1"/>
    <xf numFmtId="0" fontId="16" fillId="0" borderId="1" xfId="0" applyFont="1" applyFill="1" applyBorder="1" applyAlignment="1">
      <alignment horizontal="right" vertical="center" readingOrder="1"/>
    </xf>
    <xf numFmtId="49" fontId="16" fillId="0" borderId="1" xfId="0" applyNumberFormat="1" applyFont="1" applyFill="1" applyBorder="1" applyAlignment="1">
      <alignment horizontal="left" vertical="center" readingOrder="1"/>
    </xf>
    <xf numFmtId="0" fontId="16" fillId="0" borderId="2" xfId="0" applyFont="1" applyFill="1" applyBorder="1" applyAlignment="1">
      <alignment horizontal="left" vertical="center" readingOrder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7" fillId="0" borderId="0" xfId="0" applyFont="1" applyFill="1"/>
    <xf numFmtId="164" fontId="10" fillId="0" borderId="1" xfId="0" applyNumberFormat="1" applyFont="1" applyFill="1" applyBorder="1" applyAlignment="1">
      <alignment horizontal="right" vertical="center" readingOrder="1"/>
    </xf>
    <xf numFmtId="49" fontId="8" fillId="0" borderId="1" xfId="0" applyNumberFormat="1" applyFont="1" applyFill="1" applyBorder="1" applyAlignment="1">
      <alignment horizontal="left" vertical="center" readingOrder="1"/>
    </xf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166" fontId="4" fillId="0" borderId="7" xfId="0" applyNumberFormat="1" applyFont="1" applyFill="1" applyBorder="1"/>
    <xf numFmtId="166" fontId="20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4" fillId="0" borderId="0" xfId="0" applyFont="1" applyFill="1"/>
    <xf numFmtId="49" fontId="8" fillId="0" borderId="11" xfId="0" applyNumberFormat="1" applyFont="1" applyFill="1" applyBorder="1" applyAlignment="1">
      <alignment horizontal="center" vertical="center" wrapText="1" readingOrder="1"/>
    </xf>
    <xf numFmtId="49" fontId="8" fillId="0" borderId="12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5" fontId="8" fillId="0" borderId="14" xfId="0" applyNumberFormat="1" applyFont="1" applyFill="1" applyBorder="1" applyAlignment="1">
      <alignment horizontal="right" vertical="center" readingOrder="1"/>
    </xf>
    <xf numFmtId="49" fontId="8" fillId="0" borderId="1" xfId="0" applyNumberFormat="1" applyFont="1" applyFill="1" applyBorder="1" applyAlignment="1">
      <alignment horizontal="center" vertical="center" readingOrder="1"/>
    </xf>
    <xf numFmtId="49" fontId="8" fillId="0" borderId="1" xfId="0" applyNumberFormat="1" applyFont="1" applyFill="1" applyBorder="1" applyAlignment="1">
      <alignment horizontal="left" vertical="center" wrapText="1" readingOrder="1"/>
    </xf>
    <xf numFmtId="3" fontId="18" fillId="0" borderId="14" xfId="0" applyNumberFormat="1" applyFont="1" applyFill="1" applyBorder="1" applyAlignment="1">
      <alignment horizontal="center" vertical="center" readingOrder="1"/>
    </xf>
    <xf numFmtId="2" fontId="12" fillId="0" borderId="3" xfId="0" applyNumberFormat="1" applyFont="1" applyFill="1" applyBorder="1" applyAlignment="1">
      <alignment horizontal="right" vertical="center" wrapText="1"/>
    </xf>
    <xf numFmtId="166" fontId="12" fillId="0" borderId="10" xfId="0" applyNumberFormat="1" applyFont="1" applyFill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readingOrder="1"/>
    </xf>
    <xf numFmtId="49" fontId="6" fillId="0" borderId="1" xfId="0" applyNumberFormat="1" applyFont="1" applyFill="1" applyBorder="1" applyAlignment="1">
      <alignment horizontal="left" vertical="center" wrapText="1" readingOrder="1"/>
    </xf>
    <xf numFmtId="49" fontId="6" fillId="0" borderId="1" xfId="0" applyNumberFormat="1" applyFont="1" applyFill="1" applyBorder="1" applyAlignment="1">
      <alignment horizontal="left" vertical="center" readingOrder="1"/>
    </xf>
    <xf numFmtId="166" fontId="13" fillId="0" borderId="7" xfId="0" applyNumberFormat="1" applyFont="1" applyFill="1" applyBorder="1" applyAlignment="1">
      <alignment horizontal="right"/>
    </xf>
    <xf numFmtId="166" fontId="4" fillId="0" borderId="15" xfId="0" applyNumberFormat="1" applyFont="1" applyFill="1" applyBorder="1"/>
    <xf numFmtId="49" fontId="6" fillId="0" borderId="16" xfId="0" applyNumberFormat="1" applyFont="1" applyFill="1" applyBorder="1" applyAlignment="1">
      <alignment horizontal="left" vertical="center" readingOrder="1"/>
    </xf>
    <xf numFmtId="49" fontId="6" fillId="0" borderId="16" xfId="0" applyNumberFormat="1" applyFont="1" applyFill="1" applyBorder="1" applyAlignment="1">
      <alignment horizontal="left" vertical="center" wrapText="1" readingOrder="1"/>
    </xf>
    <xf numFmtId="166" fontId="13" fillId="0" borderId="15" xfId="0" applyNumberFormat="1" applyFont="1" applyFill="1" applyBorder="1"/>
    <xf numFmtId="3" fontId="18" fillId="0" borderId="17" xfId="0" applyNumberFormat="1" applyFont="1" applyFill="1" applyBorder="1" applyAlignment="1">
      <alignment horizontal="center" vertical="center" readingOrder="1"/>
    </xf>
    <xf numFmtId="49" fontId="6" fillId="0" borderId="18" xfId="0" applyNumberFormat="1" applyFont="1" applyFill="1" applyBorder="1" applyAlignment="1">
      <alignment horizontal="center" vertical="center" readingOrder="1"/>
    </xf>
    <xf numFmtId="49" fontId="6" fillId="0" borderId="18" xfId="0" applyNumberFormat="1" applyFont="1" applyFill="1" applyBorder="1" applyAlignment="1">
      <alignment horizontal="left" vertical="center" readingOrder="1"/>
    </xf>
    <xf numFmtId="49" fontId="6" fillId="0" borderId="18" xfId="0" applyNumberFormat="1" applyFont="1" applyFill="1" applyBorder="1" applyAlignment="1">
      <alignment horizontal="left" vertical="center" wrapText="1" readingOrder="1"/>
    </xf>
    <xf numFmtId="2" fontId="12" fillId="0" borderId="1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/>
    <xf numFmtId="3" fontId="6" fillId="0" borderId="0" xfId="0" applyNumberFormat="1" applyFont="1" applyFill="1" applyAlignment="1">
      <alignment horizontal="right" vertical="center" readingOrder="1"/>
    </xf>
    <xf numFmtId="49" fontId="6" fillId="0" borderId="0" xfId="0" applyNumberFormat="1" applyFont="1" applyFill="1" applyAlignment="1">
      <alignment horizontal="center" vertical="center" readingOrder="1"/>
    </xf>
    <xf numFmtId="49" fontId="6" fillId="0" borderId="0" xfId="0" applyNumberFormat="1" applyFont="1" applyFill="1" applyAlignment="1">
      <alignment horizontal="left" vertical="center" readingOrder="1"/>
    </xf>
    <xf numFmtId="49" fontId="6" fillId="0" borderId="0" xfId="0" applyNumberFormat="1" applyFont="1" applyFill="1" applyAlignment="1">
      <alignment horizontal="left" vertical="center" wrapText="1" readingOrder="1"/>
    </xf>
    <xf numFmtId="164" fontId="6" fillId="0" borderId="0" xfId="0" applyNumberFormat="1" applyFont="1" applyFill="1" applyAlignment="1">
      <alignment horizontal="right" vertical="center" readingOrder="1"/>
    </xf>
    <xf numFmtId="3" fontId="18" fillId="0" borderId="21" xfId="0" applyNumberFormat="1" applyFont="1" applyFill="1" applyBorder="1" applyAlignment="1">
      <alignment horizontal="center" vertical="center" readingOrder="1"/>
    </xf>
    <xf numFmtId="49" fontId="24" fillId="0" borderId="5" xfId="0" applyNumberFormat="1" applyFont="1" applyFill="1" applyBorder="1" applyAlignment="1">
      <alignment horizontal="left" vertical="center" wrapText="1" readingOrder="1"/>
    </xf>
    <xf numFmtId="166" fontId="14" fillId="0" borderId="5" xfId="0" applyNumberFormat="1" applyFont="1" applyFill="1" applyBorder="1"/>
    <xf numFmtId="166" fontId="14" fillId="0" borderId="22" xfId="0" applyNumberFormat="1" applyFont="1" applyFill="1" applyBorder="1"/>
    <xf numFmtId="49" fontId="24" fillId="0" borderId="7" xfId="0" applyNumberFormat="1" applyFont="1" applyFill="1" applyBorder="1" applyAlignment="1">
      <alignment horizontal="left" vertical="center" wrapText="1" readingOrder="1"/>
    </xf>
    <xf numFmtId="166" fontId="14" fillId="0" borderId="7" xfId="0" applyNumberFormat="1" applyFont="1" applyFill="1" applyBorder="1"/>
    <xf numFmtId="166" fontId="14" fillId="0" borderId="15" xfId="0" applyNumberFormat="1" applyFont="1" applyFill="1" applyBorder="1"/>
    <xf numFmtId="10" fontId="14" fillId="0" borderId="15" xfId="0" applyNumberFormat="1" applyFont="1" applyFill="1" applyBorder="1"/>
    <xf numFmtId="166" fontId="14" fillId="0" borderId="9" xfId="0" applyNumberFormat="1" applyFont="1" applyFill="1" applyBorder="1"/>
    <xf numFmtId="166" fontId="14" fillId="0" borderId="20" xfId="0" applyNumberFormat="1" applyFont="1" applyFill="1" applyBorder="1"/>
    <xf numFmtId="0" fontId="3" fillId="0" borderId="0" xfId="0" applyFont="1" applyFill="1"/>
    <xf numFmtId="0" fontId="15" fillId="0" borderId="0" xfId="0" applyFont="1" applyFill="1"/>
    <xf numFmtId="166" fontId="4" fillId="0" borderId="0" xfId="0" applyNumberFormat="1" applyFont="1" applyFill="1"/>
    <xf numFmtId="166" fontId="12" fillId="6" borderId="3" xfId="0" applyNumberFormat="1" applyFont="1" applyFill="1" applyBorder="1" applyAlignment="1" applyProtection="1">
      <alignment horizontal="right" vertical="center" wrapText="1"/>
      <protection locked="0"/>
    </xf>
    <xf numFmtId="166" fontId="11" fillId="6" borderId="3" xfId="0" applyNumberFormat="1" applyFont="1" applyFill="1" applyBorder="1" applyAlignment="1" applyProtection="1">
      <alignment horizontal="right" vertical="center" wrapText="1"/>
      <protection locked="0"/>
    </xf>
    <xf numFmtId="166" fontId="13" fillId="6" borderId="7" xfId="0" applyNumberFormat="1" applyFont="1" applyFill="1" applyBorder="1" applyAlignment="1" applyProtection="1">
      <alignment horizontal="right"/>
      <protection locked="0"/>
    </xf>
    <xf numFmtId="9" fontId="12" fillId="6" borderId="3" xfId="28" applyFont="1" applyFill="1" applyBorder="1" applyAlignment="1" applyProtection="1">
      <alignment horizontal="right" vertical="center" wrapText="1"/>
      <protection locked="0"/>
    </xf>
    <xf numFmtId="10" fontId="5" fillId="0" borderId="5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6" xfId="20"/>
    <cellStyle name="Normální 5" xfId="21"/>
    <cellStyle name="Normal 2 2" xfId="22"/>
    <cellStyle name="Normální 2" xfId="23"/>
    <cellStyle name="Normální 3" xfId="24"/>
    <cellStyle name="Standard_Tabelle1_Profile_fuer_FAB_05_08_08 (2)" xfId="25"/>
    <cellStyle name="Měna 2" xfId="26"/>
    <cellStyle name="Normální 4" xfId="27"/>
    <cellStyle name="Procenta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showGridLines="0" tabSelected="1" zoomScale="140" zoomScaleNormal="140" workbookViewId="0" topLeftCell="D166">
      <selection activeCell="G170" sqref="G170"/>
    </sheetView>
  </sheetViews>
  <sheetFormatPr defaultColWidth="9.140625" defaultRowHeight="15"/>
  <cols>
    <col min="1" max="1" width="5.140625" style="1" hidden="1" customWidth="1"/>
    <col min="2" max="2" width="4.00390625" style="1" hidden="1" customWidth="1"/>
    <col min="3" max="3" width="7.421875" style="1" hidden="1" customWidth="1"/>
    <col min="4" max="4" width="4.8515625" style="84" customWidth="1"/>
    <col min="5" max="5" width="4.00390625" style="84" customWidth="1"/>
    <col min="6" max="6" width="9.57421875" style="84" bestFit="1" customWidth="1"/>
    <col min="7" max="7" width="59.00390625" style="84" customWidth="1"/>
    <col min="8" max="8" width="4.421875" style="84" bestFit="1" customWidth="1"/>
    <col min="9" max="9" width="8.421875" style="84" bestFit="1" customWidth="1"/>
    <col min="10" max="10" width="10.8515625" style="42" customWidth="1"/>
    <col min="11" max="11" width="14.00390625" style="42" customWidth="1"/>
    <col min="12" max="12" width="11.421875" style="1" bestFit="1" customWidth="1"/>
    <col min="13" max="16384" width="9.140625" style="1" customWidth="1"/>
  </cols>
  <sheetData>
    <row r="1" spans="4:11" ht="44.4" customHeight="1">
      <c r="D1" s="95" t="s">
        <v>370</v>
      </c>
      <c r="E1" s="95"/>
      <c r="F1" s="95"/>
      <c r="G1" s="95"/>
      <c r="H1" s="95"/>
      <c r="I1" s="95"/>
      <c r="J1" s="95"/>
      <c r="K1" s="95"/>
    </row>
    <row r="2" ht="15">
      <c r="D2" s="84" t="s">
        <v>369</v>
      </c>
    </row>
    <row r="4" spans="4:11" s="18" customFormat="1" ht="24.75" customHeight="1" thickBot="1">
      <c r="D4" s="41" t="s">
        <v>368</v>
      </c>
      <c r="E4" s="41"/>
      <c r="F4" s="41"/>
      <c r="G4" s="41"/>
      <c r="H4" s="41"/>
      <c r="I4" s="41"/>
      <c r="J4" s="42"/>
      <c r="K4" s="42"/>
    </row>
    <row r="5" spans="4:11" ht="15">
      <c r="D5" s="93"/>
      <c r="E5" s="94"/>
      <c r="F5" s="94"/>
      <c r="G5" s="94"/>
      <c r="H5" s="94"/>
      <c r="I5" s="94"/>
      <c r="J5" s="91"/>
      <c r="K5" s="92"/>
    </row>
    <row r="6" spans="1:11" ht="55.5" customHeight="1">
      <c r="A6" s="2" t="s">
        <v>0</v>
      </c>
      <c r="B6" s="2" t="s">
        <v>1</v>
      </c>
      <c r="C6" s="12" t="s">
        <v>2</v>
      </c>
      <c r="D6" s="43" t="s">
        <v>3</v>
      </c>
      <c r="E6" s="44" t="s">
        <v>4</v>
      </c>
      <c r="F6" s="44" t="s">
        <v>5</v>
      </c>
      <c r="G6" s="44" t="s">
        <v>6</v>
      </c>
      <c r="H6" s="44" t="s">
        <v>7</v>
      </c>
      <c r="I6" s="44" t="s">
        <v>8</v>
      </c>
      <c r="J6" s="45" t="s">
        <v>60</v>
      </c>
      <c r="K6" s="46" t="s">
        <v>25</v>
      </c>
    </row>
    <row r="7" spans="1:11" ht="18.75" customHeight="1">
      <c r="A7" s="3" t="s">
        <v>9</v>
      </c>
      <c r="B7" s="4"/>
      <c r="C7" s="13" t="s">
        <v>10</v>
      </c>
      <c r="D7" s="47">
        <v>0</v>
      </c>
      <c r="E7" s="48" t="s">
        <v>14</v>
      </c>
      <c r="F7" s="32"/>
      <c r="G7" s="49" t="s">
        <v>56</v>
      </c>
      <c r="H7" s="32"/>
      <c r="I7" s="31"/>
      <c r="J7" s="39"/>
      <c r="K7" s="40">
        <f>K8+K170</f>
        <v>10000</v>
      </c>
    </row>
    <row r="8" spans="1:11" ht="18.75" customHeight="1">
      <c r="A8" s="3" t="s">
        <v>9</v>
      </c>
      <c r="B8" s="4"/>
      <c r="C8" s="13" t="s">
        <v>10</v>
      </c>
      <c r="D8" s="47">
        <v>0</v>
      </c>
      <c r="E8" s="48" t="s">
        <v>14</v>
      </c>
      <c r="F8" s="32"/>
      <c r="G8" s="49" t="s">
        <v>57</v>
      </c>
      <c r="H8" s="32"/>
      <c r="I8" s="31"/>
      <c r="J8" s="39"/>
      <c r="K8" s="40">
        <f>SUM(K10:K169)</f>
        <v>10000</v>
      </c>
    </row>
    <row r="9" spans="1:11" s="6" customFormat="1" ht="7.5" customHeight="1">
      <c r="A9" s="15"/>
      <c r="B9" s="16"/>
      <c r="C9" s="17"/>
      <c r="D9" s="47"/>
      <c r="E9" s="48"/>
      <c r="F9" s="32"/>
      <c r="G9" s="49"/>
      <c r="H9" s="32"/>
      <c r="I9" s="31"/>
      <c r="J9" s="39"/>
      <c r="K9" s="40"/>
    </row>
    <row r="10" spans="1:11" s="24" customFormat="1" ht="15">
      <c r="A10" s="19" t="s">
        <v>9</v>
      </c>
      <c r="B10" s="20"/>
      <c r="C10" s="21" t="s">
        <v>10</v>
      </c>
      <c r="D10" s="50" t="s">
        <v>118</v>
      </c>
      <c r="E10" s="22" t="s">
        <v>1</v>
      </c>
      <c r="F10" s="23" t="s">
        <v>105</v>
      </c>
      <c r="G10" s="23" t="s">
        <v>66</v>
      </c>
      <c r="H10" s="23" t="s">
        <v>16</v>
      </c>
      <c r="I10" s="51">
        <v>10</v>
      </c>
      <c r="J10" s="87"/>
      <c r="K10" s="52">
        <f aca="true" t="shared" si="0" ref="K10:K41">J10*I10</f>
        <v>0</v>
      </c>
    </row>
    <row r="11" spans="1:11" s="30" customFormat="1" ht="14.4">
      <c r="A11" s="25" t="s">
        <v>9</v>
      </c>
      <c r="B11" s="26"/>
      <c r="C11" s="27" t="s">
        <v>10</v>
      </c>
      <c r="D11" s="50" t="s">
        <v>120</v>
      </c>
      <c r="E11" s="28" t="s">
        <v>11</v>
      </c>
      <c r="F11" s="29" t="s">
        <v>105</v>
      </c>
      <c r="G11" s="29" t="s">
        <v>67</v>
      </c>
      <c r="H11" s="29" t="s">
        <v>16</v>
      </c>
      <c r="I11" s="53">
        <v>10</v>
      </c>
      <c r="J11" s="87"/>
      <c r="K11" s="54">
        <f t="shared" si="0"/>
        <v>0</v>
      </c>
    </row>
    <row r="12" spans="1:11" s="24" customFormat="1" ht="15">
      <c r="A12" s="19" t="s">
        <v>9</v>
      </c>
      <c r="B12" s="20"/>
      <c r="C12" s="21" t="s">
        <v>10</v>
      </c>
      <c r="D12" s="50" t="s">
        <v>119</v>
      </c>
      <c r="E12" s="22" t="s">
        <v>1</v>
      </c>
      <c r="F12" s="23" t="s">
        <v>105</v>
      </c>
      <c r="G12" s="23" t="s">
        <v>68</v>
      </c>
      <c r="H12" s="23" t="s">
        <v>16</v>
      </c>
      <c r="I12" s="51">
        <v>10</v>
      </c>
      <c r="J12" s="87"/>
      <c r="K12" s="52">
        <f t="shared" si="0"/>
        <v>0</v>
      </c>
    </row>
    <row r="13" spans="1:11" s="30" customFormat="1" ht="14.4">
      <c r="A13" s="25" t="s">
        <v>9</v>
      </c>
      <c r="B13" s="26"/>
      <c r="C13" s="27" t="s">
        <v>10</v>
      </c>
      <c r="D13" s="50" t="s">
        <v>122</v>
      </c>
      <c r="E13" s="28" t="s">
        <v>11</v>
      </c>
      <c r="F13" s="29" t="s">
        <v>105</v>
      </c>
      <c r="G13" s="29" t="s">
        <v>69</v>
      </c>
      <c r="H13" s="29" t="s">
        <v>16</v>
      </c>
      <c r="I13" s="53">
        <v>10</v>
      </c>
      <c r="J13" s="87"/>
      <c r="K13" s="54">
        <f t="shared" si="0"/>
        <v>0</v>
      </c>
    </row>
    <row r="14" spans="1:11" s="24" customFormat="1" ht="15">
      <c r="A14" s="19" t="s">
        <v>9</v>
      </c>
      <c r="B14" s="20"/>
      <c r="C14" s="21" t="s">
        <v>10</v>
      </c>
      <c r="D14" s="50" t="s">
        <v>121</v>
      </c>
      <c r="E14" s="22" t="s">
        <v>1</v>
      </c>
      <c r="F14" s="23" t="s">
        <v>105</v>
      </c>
      <c r="G14" s="23" t="s">
        <v>70</v>
      </c>
      <c r="H14" s="23" t="s">
        <v>16</v>
      </c>
      <c r="I14" s="51">
        <v>10</v>
      </c>
      <c r="J14" s="87"/>
      <c r="K14" s="52">
        <f t="shared" si="0"/>
        <v>0</v>
      </c>
    </row>
    <row r="15" spans="1:11" s="30" customFormat="1" ht="14.4">
      <c r="A15" s="25" t="s">
        <v>9</v>
      </c>
      <c r="B15" s="26"/>
      <c r="C15" s="27" t="s">
        <v>10</v>
      </c>
      <c r="D15" s="50" t="s">
        <v>123</v>
      </c>
      <c r="E15" s="28" t="s">
        <v>11</v>
      </c>
      <c r="F15" s="29" t="s">
        <v>105</v>
      </c>
      <c r="G15" s="29" t="s">
        <v>115</v>
      </c>
      <c r="H15" s="29" t="s">
        <v>16</v>
      </c>
      <c r="I15" s="53">
        <v>10</v>
      </c>
      <c r="J15" s="87"/>
      <c r="K15" s="54">
        <f t="shared" si="0"/>
        <v>0</v>
      </c>
    </row>
    <row r="16" spans="1:11" s="30" customFormat="1" ht="14.4">
      <c r="A16" s="25" t="s">
        <v>9</v>
      </c>
      <c r="B16" s="26"/>
      <c r="C16" s="27" t="s">
        <v>10</v>
      </c>
      <c r="D16" s="50" t="s">
        <v>124</v>
      </c>
      <c r="E16" s="28" t="s">
        <v>11</v>
      </c>
      <c r="F16" s="29" t="s">
        <v>105</v>
      </c>
      <c r="G16" s="29" t="s">
        <v>116</v>
      </c>
      <c r="H16" s="29" t="s">
        <v>16</v>
      </c>
      <c r="I16" s="53">
        <v>10</v>
      </c>
      <c r="J16" s="87"/>
      <c r="K16" s="54">
        <f t="shared" si="0"/>
        <v>0</v>
      </c>
    </row>
    <row r="17" spans="1:11" s="30" customFormat="1" ht="14.4">
      <c r="A17" s="25" t="s">
        <v>9</v>
      </c>
      <c r="B17" s="26"/>
      <c r="C17" s="27" t="s">
        <v>10</v>
      </c>
      <c r="D17" s="50" t="s">
        <v>125</v>
      </c>
      <c r="E17" s="28" t="s">
        <v>11</v>
      </c>
      <c r="F17" s="29" t="s">
        <v>105</v>
      </c>
      <c r="G17" s="29" t="s">
        <v>117</v>
      </c>
      <c r="H17" s="29" t="s">
        <v>16</v>
      </c>
      <c r="I17" s="53">
        <v>10</v>
      </c>
      <c r="J17" s="87"/>
      <c r="K17" s="54">
        <f t="shared" si="0"/>
        <v>0</v>
      </c>
    </row>
    <row r="18" spans="1:11" s="24" customFormat="1" ht="22.8">
      <c r="A18" s="19" t="s">
        <v>9</v>
      </c>
      <c r="B18" s="20"/>
      <c r="C18" s="21" t="s">
        <v>10</v>
      </c>
      <c r="D18" s="50" t="s">
        <v>126</v>
      </c>
      <c r="E18" s="22" t="s">
        <v>1</v>
      </c>
      <c r="F18" s="23" t="s">
        <v>105</v>
      </c>
      <c r="G18" s="23" t="s">
        <v>71</v>
      </c>
      <c r="H18" s="23" t="s">
        <v>16</v>
      </c>
      <c r="I18" s="51">
        <v>10</v>
      </c>
      <c r="J18" s="87"/>
      <c r="K18" s="52">
        <f t="shared" si="0"/>
        <v>0</v>
      </c>
    </row>
    <row r="19" spans="1:11" s="30" customFormat="1" ht="22.8">
      <c r="A19" s="25" t="s">
        <v>9</v>
      </c>
      <c r="B19" s="26"/>
      <c r="C19" s="27" t="s">
        <v>10</v>
      </c>
      <c r="D19" s="50" t="s">
        <v>127</v>
      </c>
      <c r="E19" s="28" t="s">
        <v>11</v>
      </c>
      <c r="F19" s="29" t="s">
        <v>105</v>
      </c>
      <c r="G19" s="29" t="s">
        <v>108</v>
      </c>
      <c r="H19" s="29" t="s">
        <v>16</v>
      </c>
      <c r="I19" s="53">
        <v>10</v>
      </c>
      <c r="J19" s="87"/>
      <c r="K19" s="54">
        <f t="shared" si="0"/>
        <v>0</v>
      </c>
    </row>
    <row r="20" spans="1:11" s="24" customFormat="1" ht="22.8">
      <c r="A20" s="19" t="s">
        <v>9</v>
      </c>
      <c r="B20" s="20"/>
      <c r="C20" s="21" t="s">
        <v>10</v>
      </c>
      <c r="D20" s="50" t="s">
        <v>128</v>
      </c>
      <c r="E20" s="22" t="s">
        <v>1</v>
      </c>
      <c r="F20" s="23" t="s">
        <v>105</v>
      </c>
      <c r="G20" s="23" t="s">
        <v>72</v>
      </c>
      <c r="H20" s="23" t="s">
        <v>16</v>
      </c>
      <c r="I20" s="51">
        <v>10</v>
      </c>
      <c r="J20" s="87"/>
      <c r="K20" s="52">
        <f t="shared" si="0"/>
        <v>0</v>
      </c>
    </row>
    <row r="21" spans="1:11" s="30" customFormat="1" ht="22.8">
      <c r="A21" s="25" t="s">
        <v>9</v>
      </c>
      <c r="B21" s="26"/>
      <c r="C21" s="27" t="s">
        <v>10</v>
      </c>
      <c r="D21" s="50" t="s">
        <v>129</v>
      </c>
      <c r="E21" s="28" t="s">
        <v>11</v>
      </c>
      <c r="F21" s="29" t="s">
        <v>105</v>
      </c>
      <c r="G21" s="29" t="s">
        <v>109</v>
      </c>
      <c r="H21" s="29" t="s">
        <v>16</v>
      </c>
      <c r="I21" s="53">
        <v>10</v>
      </c>
      <c r="J21" s="87"/>
      <c r="K21" s="54">
        <f t="shared" si="0"/>
        <v>0</v>
      </c>
    </row>
    <row r="22" spans="1:11" s="24" customFormat="1" ht="22.8">
      <c r="A22" s="19" t="s">
        <v>9</v>
      </c>
      <c r="B22" s="20"/>
      <c r="C22" s="21" t="s">
        <v>10</v>
      </c>
      <c r="D22" s="50" t="s">
        <v>130</v>
      </c>
      <c r="E22" s="22" t="s">
        <v>1</v>
      </c>
      <c r="F22" s="23" t="s">
        <v>105</v>
      </c>
      <c r="G22" s="23" t="s">
        <v>73</v>
      </c>
      <c r="H22" s="23" t="s">
        <v>16</v>
      </c>
      <c r="I22" s="51">
        <v>10</v>
      </c>
      <c r="J22" s="87"/>
      <c r="K22" s="52">
        <f t="shared" si="0"/>
        <v>0</v>
      </c>
    </row>
    <row r="23" spans="1:11" s="30" customFormat="1" ht="22.8">
      <c r="A23" s="25" t="s">
        <v>9</v>
      </c>
      <c r="B23" s="26"/>
      <c r="C23" s="27" t="s">
        <v>15</v>
      </c>
      <c r="D23" s="50" t="s">
        <v>131</v>
      </c>
      <c r="E23" s="28" t="s">
        <v>11</v>
      </c>
      <c r="F23" s="29" t="s">
        <v>105</v>
      </c>
      <c r="G23" s="29" t="s">
        <v>110</v>
      </c>
      <c r="H23" s="29" t="s">
        <v>16</v>
      </c>
      <c r="I23" s="53">
        <v>10</v>
      </c>
      <c r="J23" s="87"/>
      <c r="K23" s="54">
        <f t="shared" si="0"/>
        <v>0</v>
      </c>
    </row>
    <row r="24" spans="1:11" s="24" customFormat="1" ht="22.8">
      <c r="A24" s="19" t="s">
        <v>9</v>
      </c>
      <c r="B24" s="20"/>
      <c r="C24" s="21" t="s">
        <v>15</v>
      </c>
      <c r="D24" s="50" t="s">
        <v>132</v>
      </c>
      <c r="E24" s="22" t="s">
        <v>1</v>
      </c>
      <c r="F24" s="23" t="s">
        <v>105</v>
      </c>
      <c r="G24" s="23" t="s">
        <v>74</v>
      </c>
      <c r="H24" s="23" t="s">
        <v>16</v>
      </c>
      <c r="I24" s="51">
        <v>10</v>
      </c>
      <c r="J24" s="87"/>
      <c r="K24" s="52">
        <f t="shared" si="0"/>
        <v>0</v>
      </c>
    </row>
    <row r="25" spans="1:11" s="30" customFormat="1" ht="22.8">
      <c r="A25" s="25" t="s">
        <v>9</v>
      </c>
      <c r="B25" s="26"/>
      <c r="C25" s="27" t="s">
        <v>15</v>
      </c>
      <c r="D25" s="50" t="s">
        <v>133</v>
      </c>
      <c r="E25" s="28" t="s">
        <v>11</v>
      </c>
      <c r="F25" s="29" t="s">
        <v>105</v>
      </c>
      <c r="G25" s="29" t="s">
        <v>111</v>
      </c>
      <c r="H25" s="29" t="s">
        <v>16</v>
      </c>
      <c r="I25" s="53">
        <v>10</v>
      </c>
      <c r="J25" s="87"/>
      <c r="K25" s="54">
        <f t="shared" si="0"/>
        <v>0</v>
      </c>
    </row>
    <row r="26" spans="1:11" s="24" customFormat="1" ht="22.8">
      <c r="A26" s="19" t="s">
        <v>9</v>
      </c>
      <c r="B26" s="20"/>
      <c r="C26" s="21" t="s">
        <v>15</v>
      </c>
      <c r="D26" s="50" t="s">
        <v>134</v>
      </c>
      <c r="E26" s="22" t="s">
        <v>1</v>
      </c>
      <c r="F26" s="23" t="s">
        <v>105</v>
      </c>
      <c r="G26" s="23" t="s">
        <v>75</v>
      </c>
      <c r="H26" s="23" t="s">
        <v>16</v>
      </c>
      <c r="I26" s="51">
        <v>10</v>
      </c>
      <c r="J26" s="87"/>
      <c r="K26" s="52">
        <f t="shared" si="0"/>
        <v>0</v>
      </c>
    </row>
    <row r="27" spans="1:11" s="30" customFormat="1" ht="22.8">
      <c r="A27" s="25" t="s">
        <v>9</v>
      </c>
      <c r="B27" s="26"/>
      <c r="C27" s="27" t="s">
        <v>10</v>
      </c>
      <c r="D27" s="50" t="s">
        <v>135</v>
      </c>
      <c r="E27" s="28" t="s">
        <v>11</v>
      </c>
      <c r="F27" s="29" t="s">
        <v>105</v>
      </c>
      <c r="G27" s="29" t="s">
        <v>112</v>
      </c>
      <c r="H27" s="29" t="s">
        <v>16</v>
      </c>
      <c r="I27" s="53">
        <v>10</v>
      </c>
      <c r="J27" s="87"/>
      <c r="K27" s="54">
        <f t="shared" si="0"/>
        <v>0</v>
      </c>
    </row>
    <row r="28" spans="1:11" s="24" customFormat="1" ht="22.8">
      <c r="A28" s="19" t="s">
        <v>9</v>
      </c>
      <c r="B28" s="20"/>
      <c r="C28" s="21" t="s">
        <v>10</v>
      </c>
      <c r="D28" s="50" t="s">
        <v>136</v>
      </c>
      <c r="E28" s="22" t="s">
        <v>1</v>
      </c>
      <c r="F28" s="23" t="s">
        <v>105</v>
      </c>
      <c r="G28" s="23" t="s">
        <v>76</v>
      </c>
      <c r="H28" s="23" t="s">
        <v>16</v>
      </c>
      <c r="I28" s="51">
        <v>10</v>
      </c>
      <c r="J28" s="87"/>
      <c r="K28" s="52">
        <f t="shared" si="0"/>
        <v>0</v>
      </c>
    </row>
    <row r="29" spans="1:11" s="30" customFormat="1" ht="22.8">
      <c r="A29" s="25" t="s">
        <v>9</v>
      </c>
      <c r="B29" s="26"/>
      <c r="C29" s="27" t="s">
        <v>10</v>
      </c>
      <c r="D29" s="50" t="s">
        <v>137</v>
      </c>
      <c r="E29" s="28" t="s">
        <v>11</v>
      </c>
      <c r="F29" s="29" t="s">
        <v>105</v>
      </c>
      <c r="G29" s="29" t="s">
        <v>113</v>
      </c>
      <c r="H29" s="29" t="s">
        <v>16</v>
      </c>
      <c r="I29" s="53">
        <v>10</v>
      </c>
      <c r="J29" s="87"/>
      <c r="K29" s="54">
        <f t="shared" si="0"/>
        <v>0</v>
      </c>
    </row>
    <row r="30" spans="1:11" s="24" customFormat="1" ht="22.8">
      <c r="A30" s="19" t="s">
        <v>9</v>
      </c>
      <c r="B30" s="20"/>
      <c r="C30" s="21" t="s">
        <v>10</v>
      </c>
      <c r="D30" s="50" t="s">
        <v>138</v>
      </c>
      <c r="E30" s="22" t="s">
        <v>1</v>
      </c>
      <c r="F30" s="23" t="s">
        <v>105</v>
      </c>
      <c r="G30" s="23" t="s">
        <v>77</v>
      </c>
      <c r="H30" s="23" t="s">
        <v>16</v>
      </c>
      <c r="I30" s="51">
        <v>10</v>
      </c>
      <c r="J30" s="87"/>
      <c r="K30" s="52">
        <f t="shared" si="0"/>
        <v>0</v>
      </c>
    </row>
    <row r="31" spans="1:11" s="30" customFormat="1" ht="14.4">
      <c r="A31" s="25" t="s">
        <v>9</v>
      </c>
      <c r="B31" s="26"/>
      <c r="C31" s="27" t="s">
        <v>10</v>
      </c>
      <c r="D31" s="50" t="s">
        <v>139</v>
      </c>
      <c r="E31" s="28" t="s">
        <v>11</v>
      </c>
      <c r="F31" s="29" t="s">
        <v>105</v>
      </c>
      <c r="G31" s="29" t="s">
        <v>114</v>
      </c>
      <c r="H31" s="29" t="s">
        <v>16</v>
      </c>
      <c r="I31" s="53">
        <v>10</v>
      </c>
      <c r="J31" s="87"/>
      <c r="K31" s="54">
        <f t="shared" si="0"/>
        <v>0</v>
      </c>
    </row>
    <row r="32" spans="1:11" s="24" customFormat="1" ht="15">
      <c r="A32" s="19" t="s">
        <v>9</v>
      </c>
      <c r="B32" s="20"/>
      <c r="C32" s="21" t="s">
        <v>10</v>
      </c>
      <c r="D32" s="50" t="s">
        <v>140</v>
      </c>
      <c r="E32" s="22" t="s">
        <v>1</v>
      </c>
      <c r="F32" s="23" t="s">
        <v>105</v>
      </c>
      <c r="G32" s="23" t="s">
        <v>78</v>
      </c>
      <c r="H32" s="23" t="s">
        <v>12</v>
      </c>
      <c r="I32" s="51">
        <v>10</v>
      </c>
      <c r="J32" s="87"/>
      <c r="K32" s="52">
        <f t="shared" si="0"/>
        <v>0</v>
      </c>
    </row>
    <row r="33" spans="1:11" s="24" customFormat="1" ht="15">
      <c r="A33" s="19" t="s">
        <v>9</v>
      </c>
      <c r="B33" s="20"/>
      <c r="C33" s="21" t="s">
        <v>10</v>
      </c>
      <c r="D33" s="50" t="s">
        <v>141</v>
      </c>
      <c r="E33" s="22" t="s">
        <v>1</v>
      </c>
      <c r="F33" s="23" t="s">
        <v>105</v>
      </c>
      <c r="G33" s="23" t="s">
        <v>79</v>
      </c>
      <c r="H33" s="23" t="s">
        <v>12</v>
      </c>
      <c r="I33" s="51">
        <v>10</v>
      </c>
      <c r="J33" s="87"/>
      <c r="K33" s="52">
        <f t="shared" si="0"/>
        <v>0</v>
      </c>
    </row>
    <row r="34" spans="1:11" s="24" customFormat="1" ht="15">
      <c r="A34" s="19" t="s">
        <v>9</v>
      </c>
      <c r="B34" s="20"/>
      <c r="C34" s="21" t="s">
        <v>10</v>
      </c>
      <c r="D34" s="50" t="s">
        <v>142</v>
      </c>
      <c r="E34" s="22" t="s">
        <v>1</v>
      </c>
      <c r="F34" s="23" t="s">
        <v>105</v>
      </c>
      <c r="G34" s="23" t="s">
        <v>80</v>
      </c>
      <c r="H34" s="23" t="s">
        <v>12</v>
      </c>
      <c r="I34" s="51">
        <v>10</v>
      </c>
      <c r="J34" s="87"/>
      <c r="K34" s="52">
        <f t="shared" si="0"/>
        <v>0</v>
      </c>
    </row>
    <row r="35" spans="1:11" s="24" customFormat="1" ht="15">
      <c r="A35" s="19" t="s">
        <v>9</v>
      </c>
      <c r="B35" s="20"/>
      <c r="C35" s="21" t="s">
        <v>10</v>
      </c>
      <c r="D35" s="50" t="s">
        <v>143</v>
      </c>
      <c r="E35" s="22" t="s">
        <v>1</v>
      </c>
      <c r="F35" s="23" t="s">
        <v>105</v>
      </c>
      <c r="G35" s="23" t="s">
        <v>81</v>
      </c>
      <c r="H35" s="23" t="s">
        <v>12</v>
      </c>
      <c r="I35" s="51">
        <v>10</v>
      </c>
      <c r="J35" s="87"/>
      <c r="K35" s="52">
        <f t="shared" si="0"/>
        <v>0</v>
      </c>
    </row>
    <row r="36" spans="1:11" s="24" customFormat="1" ht="15">
      <c r="A36" s="19" t="s">
        <v>9</v>
      </c>
      <c r="B36" s="20"/>
      <c r="C36" s="21" t="s">
        <v>10</v>
      </c>
      <c r="D36" s="50" t="s">
        <v>144</v>
      </c>
      <c r="E36" s="22" t="s">
        <v>1</v>
      </c>
      <c r="F36" s="23" t="s">
        <v>105</v>
      </c>
      <c r="G36" s="23" t="s">
        <v>82</v>
      </c>
      <c r="H36" s="23" t="s">
        <v>12</v>
      </c>
      <c r="I36" s="51">
        <v>10</v>
      </c>
      <c r="J36" s="87"/>
      <c r="K36" s="52">
        <f t="shared" si="0"/>
        <v>0</v>
      </c>
    </row>
    <row r="37" spans="1:11" s="24" customFormat="1" ht="15">
      <c r="A37" s="19" t="s">
        <v>9</v>
      </c>
      <c r="B37" s="20"/>
      <c r="C37" s="21" t="s">
        <v>10</v>
      </c>
      <c r="D37" s="50" t="s">
        <v>145</v>
      </c>
      <c r="E37" s="22" t="s">
        <v>1</v>
      </c>
      <c r="F37" s="23" t="s">
        <v>105</v>
      </c>
      <c r="G37" s="23" t="s">
        <v>83</v>
      </c>
      <c r="H37" s="23" t="s">
        <v>12</v>
      </c>
      <c r="I37" s="51">
        <v>10</v>
      </c>
      <c r="J37" s="87"/>
      <c r="K37" s="52">
        <f t="shared" si="0"/>
        <v>0</v>
      </c>
    </row>
    <row r="38" spans="1:11" s="30" customFormat="1" ht="14.4">
      <c r="A38" s="25" t="s">
        <v>9</v>
      </c>
      <c r="B38" s="26"/>
      <c r="C38" s="27" t="s">
        <v>10</v>
      </c>
      <c r="D38" s="50" t="s">
        <v>146</v>
      </c>
      <c r="E38" s="28" t="s">
        <v>11</v>
      </c>
      <c r="F38" s="29" t="s">
        <v>105</v>
      </c>
      <c r="G38" s="29" t="s">
        <v>84</v>
      </c>
      <c r="H38" s="29" t="s">
        <v>12</v>
      </c>
      <c r="I38" s="53">
        <v>10</v>
      </c>
      <c r="J38" s="87"/>
      <c r="K38" s="54">
        <f t="shared" si="0"/>
        <v>0</v>
      </c>
    </row>
    <row r="39" spans="1:11" s="24" customFormat="1" ht="15">
      <c r="A39" s="19" t="s">
        <v>9</v>
      </c>
      <c r="B39" s="20"/>
      <c r="C39" s="21" t="s">
        <v>10</v>
      </c>
      <c r="D39" s="50" t="s">
        <v>147</v>
      </c>
      <c r="E39" s="22" t="s">
        <v>1</v>
      </c>
      <c r="F39" s="23" t="s">
        <v>105</v>
      </c>
      <c r="G39" s="23" t="s">
        <v>85</v>
      </c>
      <c r="H39" s="23" t="s">
        <v>12</v>
      </c>
      <c r="I39" s="51">
        <v>10</v>
      </c>
      <c r="J39" s="87"/>
      <c r="K39" s="52">
        <f t="shared" si="0"/>
        <v>0</v>
      </c>
    </row>
    <row r="40" spans="1:11" s="30" customFormat="1" ht="22.8">
      <c r="A40" s="25" t="s">
        <v>9</v>
      </c>
      <c r="B40" s="26"/>
      <c r="C40" s="27" t="s">
        <v>15</v>
      </c>
      <c r="D40" s="50" t="s">
        <v>148</v>
      </c>
      <c r="E40" s="28" t="s">
        <v>11</v>
      </c>
      <c r="F40" s="29" t="s">
        <v>105</v>
      </c>
      <c r="G40" s="29" t="s">
        <v>86</v>
      </c>
      <c r="H40" s="29" t="s">
        <v>12</v>
      </c>
      <c r="I40" s="53">
        <v>10</v>
      </c>
      <c r="J40" s="87"/>
      <c r="K40" s="54">
        <f t="shared" si="0"/>
        <v>0</v>
      </c>
    </row>
    <row r="41" spans="1:11" s="24" customFormat="1" ht="15">
      <c r="A41" s="19" t="s">
        <v>9</v>
      </c>
      <c r="B41" s="20"/>
      <c r="C41" s="21" t="s">
        <v>15</v>
      </c>
      <c r="D41" s="50" t="s">
        <v>149</v>
      </c>
      <c r="E41" s="22" t="s">
        <v>1</v>
      </c>
      <c r="F41" s="23" t="s">
        <v>105</v>
      </c>
      <c r="G41" s="23" t="s">
        <v>87</v>
      </c>
      <c r="H41" s="23" t="s">
        <v>12</v>
      </c>
      <c r="I41" s="51">
        <v>10</v>
      </c>
      <c r="J41" s="87"/>
      <c r="K41" s="52">
        <f t="shared" si="0"/>
        <v>0</v>
      </c>
    </row>
    <row r="42" spans="1:11" s="30" customFormat="1" ht="14.4">
      <c r="A42" s="25" t="s">
        <v>9</v>
      </c>
      <c r="B42" s="26"/>
      <c r="C42" s="27" t="s">
        <v>15</v>
      </c>
      <c r="D42" s="50" t="s">
        <v>150</v>
      </c>
      <c r="E42" s="28" t="s">
        <v>11</v>
      </c>
      <c r="F42" s="29" t="s">
        <v>105</v>
      </c>
      <c r="G42" s="29" t="s">
        <v>88</v>
      </c>
      <c r="H42" s="29" t="s">
        <v>12</v>
      </c>
      <c r="I42" s="53">
        <v>10</v>
      </c>
      <c r="J42" s="87"/>
      <c r="K42" s="54">
        <f aca="true" t="shared" si="1" ref="K42:K73">J42*I42</f>
        <v>0</v>
      </c>
    </row>
    <row r="43" spans="1:11" s="24" customFormat="1" ht="15">
      <c r="A43" s="19" t="s">
        <v>9</v>
      </c>
      <c r="B43" s="20"/>
      <c r="C43" s="21" t="s">
        <v>15</v>
      </c>
      <c r="D43" s="50" t="s">
        <v>151</v>
      </c>
      <c r="E43" s="22" t="s">
        <v>1</v>
      </c>
      <c r="F43" s="23" t="s">
        <v>105</v>
      </c>
      <c r="G43" s="23" t="s">
        <v>89</v>
      </c>
      <c r="H43" s="23" t="s">
        <v>12</v>
      </c>
      <c r="I43" s="51">
        <v>10</v>
      </c>
      <c r="J43" s="87"/>
      <c r="K43" s="52">
        <f t="shared" si="1"/>
        <v>0</v>
      </c>
    </row>
    <row r="44" spans="1:11" s="30" customFormat="1" ht="14.4">
      <c r="A44" s="25" t="s">
        <v>9</v>
      </c>
      <c r="B44" s="26"/>
      <c r="C44" s="27" t="s">
        <v>10</v>
      </c>
      <c r="D44" s="50" t="s">
        <v>152</v>
      </c>
      <c r="E44" s="28" t="s">
        <v>11</v>
      </c>
      <c r="F44" s="29" t="s">
        <v>105</v>
      </c>
      <c r="G44" s="29" t="s">
        <v>90</v>
      </c>
      <c r="H44" s="29" t="s">
        <v>12</v>
      </c>
      <c r="I44" s="53">
        <v>10</v>
      </c>
      <c r="J44" s="87"/>
      <c r="K44" s="54">
        <f t="shared" si="1"/>
        <v>0</v>
      </c>
    </row>
    <row r="45" spans="1:11" s="24" customFormat="1" ht="22.8">
      <c r="A45" s="19" t="s">
        <v>9</v>
      </c>
      <c r="B45" s="20"/>
      <c r="C45" s="21" t="s">
        <v>10</v>
      </c>
      <c r="D45" s="50" t="s">
        <v>153</v>
      </c>
      <c r="E45" s="22" t="s">
        <v>1</v>
      </c>
      <c r="F45" s="23" t="s">
        <v>105</v>
      </c>
      <c r="G45" s="23" t="s">
        <v>91</v>
      </c>
      <c r="H45" s="23" t="s">
        <v>12</v>
      </c>
      <c r="I45" s="51">
        <v>10</v>
      </c>
      <c r="J45" s="87"/>
      <c r="K45" s="52">
        <f t="shared" si="1"/>
        <v>0</v>
      </c>
    </row>
    <row r="46" spans="1:11" s="30" customFormat="1" ht="22.8">
      <c r="A46" s="25" t="s">
        <v>9</v>
      </c>
      <c r="B46" s="26"/>
      <c r="C46" s="27" t="s">
        <v>10</v>
      </c>
      <c r="D46" s="50" t="s">
        <v>154</v>
      </c>
      <c r="E46" s="28" t="s">
        <v>11</v>
      </c>
      <c r="F46" s="29" t="s">
        <v>105</v>
      </c>
      <c r="G46" s="29" t="s">
        <v>92</v>
      </c>
      <c r="H46" s="29" t="s">
        <v>12</v>
      </c>
      <c r="I46" s="53">
        <v>10</v>
      </c>
      <c r="J46" s="87"/>
      <c r="K46" s="54">
        <f t="shared" si="1"/>
        <v>0</v>
      </c>
    </row>
    <row r="47" spans="1:11" s="24" customFormat="1" ht="22.8">
      <c r="A47" s="19" t="s">
        <v>9</v>
      </c>
      <c r="B47" s="20"/>
      <c r="C47" s="21" t="s">
        <v>10</v>
      </c>
      <c r="D47" s="50" t="s">
        <v>155</v>
      </c>
      <c r="E47" s="22" t="s">
        <v>1</v>
      </c>
      <c r="F47" s="23" t="s">
        <v>105</v>
      </c>
      <c r="G47" s="23" t="s">
        <v>93</v>
      </c>
      <c r="H47" s="23" t="s">
        <v>12</v>
      </c>
      <c r="I47" s="51">
        <v>10</v>
      </c>
      <c r="J47" s="87"/>
      <c r="K47" s="52">
        <f t="shared" si="1"/>
        <v>0</v>
      </c>
    </row>
    <row r="48" spans="1:11" s="24" customFormat="1" ht="22.8">
      <c r="A48" s="19" t="s">
        <v>9</v>
      </c>
      <c r="B48" s="20"/>
      <c r="C48" s="21" t="s">
        <v>10</v>
      </c>
      <c r="D48" s="50" t="s">
        <v>156</v>
      </c>
      <c r="E48" s="22" t="s">
        <v>1</v>
      </c>
      <c r="F48" s="23" t="s">
        <v>105</v>
      </c>
      <c r="G48" s="23" t="s">
        <v>94</v>
      </c>
      <c r="H48" s="23" t="s">
        <v>12</v>
      </c>
      <c r="I48" s="51">
        <v>10</v>
      </c>
      <c r="J48" s="87"/>
      <c r="K48" s="52">
        <f t="shared" si="1"/>
        <v>0</v>
      </c>
    </row>
    <row r="49" spans="1:11" s="24" customFormat="1" ht="22.8">
      <c r="A49" s="19" t="s">
        <v>9</v>
      </c>
      <c r="B49" s="20"/>
      <c r="C49" s="21" t="s">
        <v>10</v>
      </c>
      <c r="D49" s="50" t="s">
        <v>157</v>
      </c>
      <c r="E49" s="22" t="s">
        <v>1</v>
      </c>
      <c r="F49" s="23" t="s">
        <v>105</v>
      </c>
      <c r="G49" s="23" t="s">
        <v>95</v>
      </c>
      <c r="H49" s="23" t="s">
        <v>12</v>
      </c>
      <c r="I49" s="51">
        <v>10</v>
      </c>
      <c r="J49" s="87"/>
      <c r="K49" s="52">
        <f t="shared" si="1"/>
        <v>0</v>
      </c>
    </row>
    <row r="50" spans="1:11" s="30" customFormat="1" ht="14.4">
      <c r="A50" s="25" t="s">
        <v>9</v>
      </c>
      <c r="B50" s="26"/>
      <c r="C50" s="27" t="s">
        <v>10</v>
      </c>
      <c r="D50" s="50" t="s">
        <v>158</v>
      </c>
      <c r="E50" s="28" t="s">
        <v>11</v>
      </c>
      <c r="F50" s="29" t="s">
        <v>105</v>
      </c>
      <c r="G50" s="29" t="s">
        <v>96</v>
      </c>
      <c r="H50" s="29" t="s">
        <v>12</v>
      </c>
      <c r="I50" s="53">
        <v>10</v>
      </c>
      <c r="J50" s="88"/>
      <c r="K50" s="54">
        <f t="shared" si="1"/>
        <v>0</v>
      </c>
    </row>
    <row r="51" spans="1:11" s="30" customFormat="1" ht="14.4">
      <c r="A51" s="25" t="s">
        <v>9</v>
      </c>
      <c r="B51" s="26"/>
      <c r="C51" s="27" t="s">
        <v>10</v>
      </c>
      <c r="D51" s="50" t="s">
        <v>159</v>
      </c>
      <c r="E51" s="28" t="s">
        <v>11</v>
      </c>
      <c r="F51" s="29" t="s">
        <v>105</v>
      </c>
      <c r="G51" s="29" t="s">
        <v>97</v>
      </c>
      <c r="H51" s="29" t="s">
        <v>12</v>
      </c>
      <c r="I51" s="53">
        <v>10</v>
      </c>
      <c r="J51" s="88"/>
      <c r="K51" s="54">
        <f t="shared" si="1"/>
        <v>0</v>
      </c>
    </row>
    <row r="52" spans="1:11" s="24" customFormat="1" ht="15">
      <c r="A52" s="19" t="s">
        <v>9</v>
      </c>
      <c r="B52" s="20"/>
      <c r="C52" s="21" t="s">
        <v>10</v>
      </c>
      <c r="D52" s="50" t="s">
        <v>160</v>
      </c>
      <c r="E52" s="22" t="s">
        <v>1</v>
      </c>
      <c r="F52" s="23" t="s">
        <v>105</v>
      </c>
      <c r="G52" s="23" t="s">
        <v>98</v>
      </c>
      <c r="H52" s="23" t="s">
        <v>12</v>
      </c>
      <c r="I52" s="51">
        <v>10</v>
      </c>
      <c r="J52" s="88"/>
      <c r="K52" s="52">
        <f t="shared" si="1"/>
        <v>0</v>
      </c>
    </row>
    <row r="53" spans="1:11" s="30" customFormat="1" ht="14.4">
      <c r="A53" s="25" t="s">
        <v>9</v>
      </c>
      <c r="B53" s="26"/>
      <c r="C53" s="27" t="s">
        <v>10</v>
      </c>
      <c r="D53" s="50" t="s">
        <v>161</v>
      </c>
      <c r="E53" s="28" t="s">
        <v>11</v>
      </c>
      <c r="F53" s="29" t="s">
        <v>105</v>
      </c>
      <c r="G53" s="29" t="s">
        <v>352</v>
      </c>
      <c r="H53" s="29" t="s">
        <v>12</v>
      </c>
      <c r="I53" s="53">
        <v>10</v>
      </c>
      <c r="J53" s="88"/>
      <c r="K53" s="54">
        <f t="shared" si="1"/>
        <v>0</v>
      </c>
    </row>
    <row r="54" spans="1:11" s="30" customFormat="1" ht="14.4">
      <c r="A54" s="25" t="s">
        <v>9</v>
      </c>
      <c r="B54" s="26"/>
      <c r="C54" s="27" t="s">
        <v>10</v>
      </c>
      <c r="D54" s="50" t="s">
        <v>162</v>
      </c>
      <c r="E54" s="28" t="s">
        <v>11</v>
      </c>
      <c r="F54" s="29" t="s">
        <v>105</v>
      </c>
      <c r="G54" s="29" t="s">
        <v>351</v>
      </c>
      <c r="H54" s="29" t="s">
        <v>12</v>
      </c>
      <c r="I54" s="53">
        <v>10</v>
      </c>
      <c r="J54" s="88"/>
      <c r="K54" s="54">
        <f t="shared" si="1"/>
        <v>0</v>
      </c>
    </row>
    <row r="55" spans="1:11" s="30" customFormat="1" ht="14.4">
      <c r="A55" s="25" t="s">
        <v>9</v>
      </c>
      <c r="B55" s="26"/>
      <c r="C55" s="27" t="s">
        <v>10</v>
      </c>
      <c r="D55" s="50" t="s">
        <v>163</v>
      </c>
      <c r="E55" s="28" t="s">
        <v>11</v>
      </c>
      <c r="F55" s="29" t="s">
        <v>105</v>
      </c>
      <c r="G55" s="29" t="s">
        <v>106</v>
      </c>
      <c r="H55" s="29" t="s">
        <v>12</v>
      </c>
      <c r="I55" s="53">
        <v>10</v>
      </c>
      <c r="J55" s="88"/>
      <c r="K55" s="54">
        <f t="shared" si="1"/>
        <v>0</v>
      </c>
    </row>
    <row r="56" spans="1:11" s="30" customFormat="1" ht="14.4">
      <c r="A56" s="25" t="s">
        <v>9</v>
      </c>
      <c r="B56" s="26"/>
      <c r="C56" s="27" t="s">
        <v>15</v>
      </c>
      <c r="D56" s="50" t="s">
        <v>164</v>
      </c>
      <c r="E56" s="28" t="s">
        <v>11</v>
      </c>
      <c r="F56" s="29" t="s">
        <v>105</v>
      </c>
      <c r="G56" s="29" t="s">
        <v>107</v>
      </c>
      <c r="H56" s="29" t="s">
        <v>12</v>
      </c>
      <c r="I56" s="53">
        <v>10</v>
      </c>
      <c r="J56" s="88"/>
      <c r="K56" s="54">
        <f t="shared" si="1"/>
        <v>0</v>
      </c>
    </row>
    <row r="57" spans="1:11" s="24" customFormat="1" ht="15">
      <c r="A57" s="19" t="s">
        <v>9</v>
      </c>
      <c r="B57" s="20"/>
      <c r="C57" s="21" t="s">
        <v>10</v>
      </c>
      <c r="D57" s="50" t="s">
        <v>165</v>
      </c>
      <c r="E57" s="22" t="s">
        <v>1</v>
      </c>
      <c r="F57" s="23" t="s">
        <v>105</v>
      </c>
      <c r="G57" s="23" t="s">
        <v>99</v>
      </c>
      <c r="H57" s="23" t="s">
        <v>12</v>
      </c>
      <c r="I57" s="51">
        <v>10</v>
      </c>
      <c r="J57" s="88"/>
      <c r="K57" s="52">
        <f t="shared" si="1"/>
        <v>0</v>
      </c>
    </row>
    <row r="58" spans="1:11" s="24" customFormat="1" ht="15">
      <c r="A58" s="19" t="s">
        <v>9</v>
      </c>
      <c r="B58" s="20"/>
      <c r="C58" s="21" t="s">
        <v>15</v>
      </c>
      <c r="D58" s="50" t="s">
        <v>166</v>
      </c>
      <c r="E58" s="22" t="s">
        <v>1</v>
      </c>
      <c r="F58" s="23" t="s">
        <v>105</v>
      </c>
      <c r="G58" s="23" t="s">
        <v>100</v>
      </c>
      <c r="H58" s="23" t="s">
        <v>12</v>
      </c>
      <c r="I58" s="51">
        <v>10</v>
      </c>
      <c r="J58" s="88"/>
      <c r="K58" s="52">
        <f t="shared" si="1"/>
        <v>0</v>
      </c>
    </row>
    <row r="59" spans="1:11" s="24" customFormat="1" ht="15">
      <c r="A59" s="19" t="s">
        <v>9</v>
      </c>
      <c r="B59" s="20"/>
      <c r="C59" s="21" t="s">
        <v>15</v>
      </c>
      <c r="D59" s="50" t="s">
        <v>167</v>
      </c>
      <c r="E59" s="22" t="s">
        <v>1</v>
      </c>
      <c r="F59" s="23" t="s">
        <v>105</v>
      </c>
      <c r="G59" s="23" t="s">
        <v>101</v>
      </c>
      <c r="H59" s="23" t="s">
        <v>12</v>
      </c>
      <c r="I59" s="51">
        <v>10</v>
      </c>
      <c r="J59" s="88"/>
      <c r="K59" s="52">
        <f t="shared" si="1"/>
        <v>0</v>
      </c>
    </row>
    <row r="60" spans="1:11" s="24" customFormat="1" ht="15">
      <c r="A60" s="19" t="s">
        <v>9</v>
      </c>
      <c r="B60" s="20"/>
      <c r="C60" s="21" t="s">
        <v>15</v>
      </c>
      <c r="D60" s="50" t="s">
        <v>168</v>
      </c>
      <c r="E60" s="22" t="s">
        <v>1</v>
      </c>
      <c r="F60" s="23" t="s">
        <v>105</v>
      </c>
      <c r="G60" s="23" t="s">
        <v>102</v>
      </c>
      <c r="H60" s="23" t="s">
        <v>12</v>
      </c>
      <c r="I60" s="51">
        <v>10</v>
      </c>
      <c r="J60" s="88"/>
      <c r="K60" s="52">
        <f t="shared" si="1"/>
        <v>0</v>
      </c>
    </row>
    <row r="61" spans="1:11" s="24" customFormat="1" ht="15">
      <c r="A61" s="19" t="s">
        <v>9</v>
      </c>
      <c r="B61" s="20"/>
      <c r="C61" s="21" t="s">
        <v>15</v>
      </c>
      <c r="D61" s="50" t="s">
        <v>169</v>
      </c>
      <c r="E61" s="22" t="s">
        <v>1</v>
      </c>
      <c r="F61" s="23" t="s">
        <v>105</v>
      </c>
      <c r="G61" s="23" t="s">
        <v>103</v>
      </c>
      <c r="H61" s="23" t="s">
        <v>12</v>
      </c>
      <c r="I61" s="51">
        <v>10</v>
      </c>
      <c r="J61" s="88"/>
      <c r="K61" s="52">
        <f t="shared" si="1"/>
        <v>0</v>
      </c>
    </row>
    <row r="62" spans="1:11" s="24" customFormat="1" ht="15">
      <c r="A62" s="19" t="s">
        <v>9</v>
      </c>
      <c r="B62" s="20"/>
      <c r="C62" s="21" t="s">
        <v>15</v>
      </c>
      <c r="D62" s="50" t="s">
        <v>170</v>
      </c>
      <c r="E62" s="22" t="s">
        <v>1</v>
      </c>
      <c r="F62" s="23" t="s">
        <v>105</v>
      </c>
      <c r="G62" s="23" t="s">
        <v>104</v>
      </c>
      <c r="H62" s="23" t="s">
        <v>12</v>
      </c>
      <c r="I62" s="51">
        <v>10</v>
      </c>
      <c r="J62" s="88"/>
      <c r="K62" s="52">
        <f t="shared" si="1"/>
        <v>0</v>
      </c>
    </row>
    <row r="63" spans="1:11" s="24" customFormat="1" ht="15">
      <c r="A63" s="19" t="s">
        <v>9</v>
      </c>
      <c r="B63" s="20"/>
      <c r="C63" s="21" t="s">
        <v>10</v>
      </c>
      <c r="D63" s="50" t="s">
        <v>171</v>
      </c>
      <c r="E63" s="22" t="s">
        <v>1</v>
      </c>
      <c r="F63" s="23" t="s">
        <v>31</v>
      </c>
      <c r="G63" s="23" t="s">
        <v>26</v>
      </c>
      <c r="H63" s="23" t="s">
        <v>16</v>
      </c>
      <c r="I63" s="51">
        <v>10</v>
      </c>
      <c r="J63" s="88"/>
      <c r="K63" s="52">
        <f t="shared" si="1"/>
        <v>0</v>
      </c>
    </row>
    <row r="64" spans="1:11" s="24" customFormat="1" ht="15">
      <c r="A64" s="19" t="s">
        <v>9</v>
      </c>
      <c r="B64" s="20"/>
      <c r="C64" s="21" t="s">
        <v>10</v>
      </c>
      <c r="D64" s="50" t="s">
        <v>172</v>
      </c>
      <c r="E64" s="22" t="s">
        <v>1</v>
      </c>
      <c r="F64" s="23" t="s">
        <v>31</v>
      </c>
      <c r="G64" s="23" t="s">
        <v>27</v>
      </c>
      <c r="H64" s="23" t="s">
        <v>16</v>
      </c>
      <c r="I64" s="51">
        <v>10</v>
      </c>
      <c r="J64" s="88"/>
      <c r="K64" s="52">
        <f t="shared" si="1"/>
        <v>0</v>
      </c>
    </row>
    <row r="65" spans="1:11" s="24" customFormat="1" ht="15">
      <c r="A65" s="19" t="s">
        <v>9</v>
      </c>
      <c r="B65" s="20"/>
      <c r="C65" s="21" t="s">
        <v>10</v>
      </c>
      <c r="D65" s="50" t="s">
        <v>173</v>
      </c>
      <c r="E65" s="22" t="s">
        <v>1</v>
      </c>
      <c r="F65" s="23" t="s">
        <v>31</v>
      </c>
      <c r="G65" s="23" t="s">
        <v>28</v>
      </c>
      <c r="H65" s="23" t="s">
        <v>12</v>
      </c>
      <c r="I65" s="51">
        <v>10</v>
      </c>
      <c r="J65" s="88"/>
      <c r="K65" s="52">
        <f t="shared" si="1"/>
        <v>0</v>
      </c>
    </row>
    <row r="66" spans="1:11" s="24" customFormat="1" ht="15">
      <c r="A66" s="19" t="s">
        <v>9</v>
      </c>
      <c r="B66" s="20"/>
      <c r="C66" s="21" t="s">
        <v>10</v>
      </c>
      <c r="D66" s="50" t="s">
        <v>174</v>
      </c>
      <c r="E66" s="22" t="s">
        <v>1</v>
      </c>
      <c r="F66" s="23" t="s">
        <v>31</v>
      </c>
      <c r="G66" s="23" t="s">
        <v>29</v>
      </c>
      <c r="H66" s="23" t="s">
        <v>12</v>
      </c>
      <c r="I66" s="51">
        <v>10</v>
      </c>
      <c r="J66" s="88"/>
      <c r="K66" s="52">
        <f t="shared" si="1"/>
        <v>0</v>
      </c>
    </row>
    <row r="67" spans="1:11" s="24" customFormat="1" ht="15">
      <c r="A67" s="19" t="s">
        <v>9</v>
      </c>
      <c r="B67" s="20"/>
      <c r="C67" s="21" t="s">
        <v>10</v>
      </c>
      <c r="D67" s="50" t="s">
        <v>175</v>
      </c>
      <c r="E67" s="22" t="s">
        <v>1</v>
      </c>
      <c r="F67" s="23" t="s">
        <v>31</v>
      </c>
      <c r="G67" s="23" t="s">
        <v>30</v>
      </c>
      <c r="H67" s="23" t="s">
        <v>20</v>
      </c>
      <c r="I67" s="51">
        <v>10</v>
      </c>
      <c r="J67" s="88"/>
      <c r="K67" s="52">
        <f t="shared" si="1"/>
        <v>0</v>
      </c>
    </row>
    <row r="68" spans="1:11" s="30" customFormat="1" ht="22.8">
      <c r="A68" s="25" t="s">
        <v>9</v>
      </c>
      <c r="B68" s="26"/>
      <c r="C68" s="27" t="s">
        <v>10</v>
      </c>
      <c r="D68" s="50" t="s">
        <v>176</v>
      </c>
      <c r="E68" s="28" t="s">
        <v>11</v>
      </c>
      <c r="F68" s="29" t="s">
        <v>32</v>
      </c>
      <c r="G68" s="29" t="s">
        <v>33</v>
      </c>
      <c r="H68" s="29" t="s">
        <v>12</v>
      </c>
      <c r="I68" s="53">
        <v>10</v>
      </c>
      <c r="J68" s="88"/>
      <c r="K68" s="54">
        <f t="shared" si="1"/>
        <v>0</v>
      </c>
    </row>
    <row r="69" spans="1:11" s="30" customFormat="1" ht="22.8">
      <c r="A69" s="25" t="s">
        <v>9</v>
      </c>
      <c r="B69" s="26"/>
      <c r="C69" s="27" t="s">
        <v>10</v>
      </c>
      <c r="D69" s="50" t="s">
        <v>177</v>
      </c>
      <c r="E69" s="28" t="s">
        <v>11</v>
      </c>
      <c r="F69" s="29" t="s">
        <v>31</v>
      </c>
      <c r="G69" s="29" t="s">
        <v>34</v>
      </c>
      <c r="H69" s="29" t="s">
        <v>12</v>
      </c>
      <c r="I69" s="53">
        <v>10</v>
      </c>
      <c r="J69" s="88"/>
      <c r="K69" s="54">
        <f t="shared" si="1"/>
        <v>0</v>
      </c>
    </row>
    <row r="70" spans="1:11" s="30" customFormat="1" ht="14.4">
      <c r="A70" s="25" t="s">
        <v>9</v>
      </c>
      <c r="B70" s="26"/>
      <c r="C70" s="27" t="s">
        <v>10</v>
      </c>
      <c r="D70" s="50" t="s">
        <v>178</v>
      </c>
      <c r="E70" s="28" t="s">
        <v>11</v>
      </c>
      <c r="F70" s="29" t="s">
        <v>31</v>
      </c>
      <c r="G70" s="29" t="s">
        <v>35</v>
      </c>
      <c r="H70" s="29" t="s">
        <v>16</v>
      </c>
      <c r="I70" s="53">
        <v>10</v>
      </c>
      <c r="J70" s="88"/>
      <c r="K70" s="54">
        <f t="shared" si="1"/>
        <v>0</v>
      </c>
    </row>
    <row r="71" spans="1:11" s="30" customFormat="1" ht="14.4">
      <c r="A71" s="25" t="s">
        <v>9</v>
      </c>
      <c r="B71" s="26"/>
      <c r="C71" s="27" t="s">
        <v>10</v>
      </c>
      <c r="D71" s="50" t="s">
        <v>179</v>
      </c>
      <c r="E71" s="28" t="s">
        <v>11</v>
      </c>
      <c r="F71" s="29" t="s">
        <v>31</v>
      </c>
      <c r="G71" s="29" t="s">
        <v>36</v>
      </c>
      <c r="H71" s="29" t="s">
        <v>12</v>
      </c>
      <c r="I71" s="53">
        <v>10</v>
      </c>
      <c r="J71" s="88"/>
      <c r="K71" s="54">
        <f t="shared" si="1"/>
        <v>0</v>
      </c>
    </row>
    <row r="72" spans="1:11" s="30" customFormat="1" ht="14.4">
      <c r="A72" s="25" t="s">
        <v>9</v>
      </c>
      <c r="B72" s="26"/>
      <c r="C72" s="27" t="s">
        <v>10</v>
      </c>
      <c r="D72" s="50" t="s">
        <v>180</v>
      </c>
      <c r="E72" s="28" t="s">
        <v>11</v>
      </c>
      <c r="F72" s="29" t="s">
        <v>31</v>
      </c>
      <c r="G72" s="29" t="s">
        <v>37</v>
      </c>
      <c r="H72" s="29" t="s">
        <v>12</v>
      </c>
      <c r="I72" s="53">
        <v>10</v>
      </c>
      <c r="J72" s="88"/>
      <c r="K72" s="54">
        <f t="shared" si="1"/>
        <v>0</v>
      </c>
    </row>
    <row r="73" spans="1:11" s="24" customFormat="1" ht="15">
      <c r="A73" s="19" t="s">
        <v>9</v>
      </c>
      <c r="B73" s="20"/>
      <c r="C73" s="21" t="s">
        <v>15</v>
      </c>
      <c r="D73" s="50" t="s">
        <v>181</v>
      </c>
      <c r="E73" s="22" t="s">
        <v>1</v>
      </c>
      <c r="F73" s="23" t="s">
        <v>31</v>
      </c>
      <c r="G73" s="23" t="s">
        <v>243</v>
      </c>
      <c r="H73" s="23" t="s">
        <v>12</v>
      </c>
      <c r="I73" s="51">
        <v>10</v>
      </c>
      <c r="J73" s="88"/>
      <c r="K73" s="52">
        <f t="shared" si="1"/>
        <v>0</v>
      </c>
    </row>
    <row r="74" spans="1:11" s="24" customFormat="1" ht="15">
      <c r="A74" s="19" t="s">
        <v>9</v>
      </c>
      <c r="B74" s="20"/>
      <c r="C74" s="21" t="s">
        <v>15</v>
      </c>
      <c r="D74" s="50" t="s">
        <v>182</v>
      </c>
      <c r="E74" s="22" t="s">
        <v>1</v>
      </c>
      <c r="F74" s="23" t="s">
        <v>31</v>
      </c>
      <c r="G74" s="23" t="s">
        <v>244</v>
      </c>
      <c r="H74" s="23" t="s">
        <v>12</v>
      </c>
      <c r="I74" s="51">
        <v>10</v>
      </c>
      <c r="J74" s="88"/>
      <c r="K74" s="52">
        <f aca="true" t="shared" si="2" ref="K74:K105">J74*I74</f>
        <v>0</v>
      </c>
    </row>
    <row r="75" spans="1:11" s="24" customFormat="1" ht="15">
      <c r="A75" s="19" t="s">
        <v>9</v>
      </c>
      <c r="B75" s="20"/>
      <c r="C75" s="21" t="s">
        <v>15</v>
      </c>
      <c r="D75" s="50" t="s">
        <v>183</v>
      </c>
      <c r="E75" s="22" t="s">
        <v>1</v>
      </c>
      <c r="F75" s="23" t="s">
        <v>31</v>
      </c>
      <c r="G75" s="23" t="s">
        <v>245</v>
      </c>
      <c r="H75" s="23" t="s">
        <v>12</v>
      </c>
      <c r="I75" s="51">
        <v>10</v>
      </c>
      <c r="J75" s="88"/>
      <c r="K75" s="52">
        <f t="shared" si="2"/>
        <v>0</v>
      </c>
    </row>
    <row r="76" spans="1:11" s="24" customFormat="1" ht="15">
      <c r="A76" s="19" t="s">
        <v>9</v>
      </c>
      <c r="B76" s="20"/>
      <c r="C76" s="21" t="s">
        <v>10</v>
      </c>
      <c r="D76" s="50" t="s">
        <v>184</v>
      </c>
      <c r="E76" s="22" t="s">
        <v>1</v>
      </c>
      <c r="F76" s="23" t="s">
        <v>31</v>
      </c>
      <c r="G76" s="23" t="s">
        <v>246</v>
      </c>
      <c r="H76" s="23" t="s">
        <v>12</v>
      </c>
      <c r="I76" s="51">
        <v>10</v>
      </c>
      <c r="J76" s="88"/>
      <c r="K76" s="52">
        <f t="shared" si="2"/>
        <v>0</v>
      </c>
    </row>
    <row r="77" spans="1:11" s="24" customFormat="1" ht="15">
      <c r="A77" s="19" t="s">
        <v>9</v>
      </c>
      <c r="B77" s="20"/>
      <c r="C77" s="21" t="s">
        <v>10</v>
      </c>
      <c r="D77" s="50" t="s">
        <v>185</v>
      </c>
      <c r="E77" s="22" t="s">
        <v>1</v>
      </c>
      <c r="F77" s="23" t="s">
        <v>31</v>
      </c>
      <c r="G77" s="23" t="s">
        <v>247</v>
      </c>
      <c r="H77" s="23" t="s">
        <v>12</v>
      </c>
      <c r="I77" s="51">
        <v>10</v>
      </c>
      <c r="J77" s="88"/>
      <c r="K77" s="52">
        <f t="shared" si="2"/>
        <v>0</v>
      </c>
    </row>
    <row r="78" spans="1:11" s="24" customFormat="1" ht="15">
      <c r="A78" s="19" t="s">
        <v>9</v>
      </c>
      <c r="B78" s="20"/>
      <c r="C78" s="21" t="s">
        <v>10</v>
      </c>
      <c r="D78" s="50" t="s">
        <v>186</v>
      </c>
      <c r="E78" s="22" t="s">
        <v>1</v>
      </c>
      <c r="F78" s="23" t="s">
        <v>31</v>
      </c>
      <c r="G78" s="23" t="s">
        <v>248</v>
      </c>
      <c r="H78" s="23" t="s">
        <v>12</v>
      </c>
      <c r="I78" s="51">
        <v>10</v>
      </c>
      <c r="J78" s="88"/>
      <c r="K78" s="52">
        <f t="shared" si="2"/>
        <v>0</v>
      </c>
    </row>
    <row r="79" spans="1:11" s="24" customFormat="1" ht="15">
      <c r="A79" s="19" t="s">
        <v>9</v>
      </c>
      <c r="B79" s="20"/>
      <c r="C79" s="21" t="s">
        <v>10</v>
      </c>
      <c r="D79" s="50" t="s">
        <v>187</v>
      </c>
      <c r="E79" s="22" t="s">
        <v>1</v>
      </c>
      <c r="F79" s="23" t="s">
        <v>31</v>
      </c>
      <c r="G79" s="23" t="s">
        <v>249</v>
      </c>
      <c r="H79" s="23" t="s">
        <v>12</v>
      </c>
      <c r="I79" s="51">
        <v>10</v>
      </c>
      <c r="J79" s="88"/>
      <c r="K79" s="52">
        <f t="shared" si="2"/>
        <v>0</v>
      </c>
    </row>
    <row r="80" spans="1:11" s="24" customFormat="1" ht="15">
      <c r="A80" s="19" t="s">
        <v>9</v>
      </c>
      <c r="B80" s="20"/>
      <c r="C80" s="21" t="s">
        <v>10</v>
      </c>
      <c r="D80" s="50" t="s">
        <v>188</v>
      </c>
      <c r="E80" s="22" t="s">
        <v>1</v>
      </c>
      <c r="F80" s="23" t="s">
        <v>31</v>
      </c>
      <c r="G80" s="23" t="s">
        <v>250</v>
      </c>
      <c r="H80" s="23" t="s">
        <v>12</v>
      </c>
      <c r="I80" s="51">
        <v>10</v>
      </c>
      <c r="J80" s="88"/>
      <c r="K80" s="52">
        <f t="shared" si="2"/>
        <v>0</v>
      </c>
    </row>
    <row r="81" spans="1:11" s="24" customFormat="1" ht="15">
      <c r="A81" s="19" t="s">
        <v>9</v>
      </c>
      <c r="B81" s="20"/>
      <c r="C81" s="21" t="s">
        <v>10</v>
      </c>
      <c r="D81" s="50" t="s">
        <v>189</v>
      </c>
      <c r="E81" s="22" t="s">
        <v>1</v>
      </c>
      <c r="F81" s="23" t="s">
        <v>31</v>
      </c>
      <c r="G81" s="23" t="s">
        <v>251</v>
      </c>
      <c r="H81" s="23" t="s">
        <v>12</v>
      </c>
      <c r="I81" s="51">
        <v>10</v>
      </c>
      <c r="J81" s="88"/>
      <c r="K81" s="52">
        <f t="shared" si="2"/>
        <v>0</v>
      </c>
    </row>
    <row r="82" spans="1:11" s="30" customFormat="1" ht="14.4">
      <c r="A82" s="25" t="s">
        <v>9</v>
      </c>
      <c r="B82" s="26"/>
      <c r="C82" s="27" t="s">
        <v>10</v>
      </c>
      <c r="D82" s="50" t="s">
        <v>190</v>
      </c>
      <c r="E82" s="28" t="s">
        <v>11</v>
      </c>
      <c r="F82" s="29" t="s">
        <v>49</v>
      </c>
      <c r="G82" s="29" t="s">
        <v>50</v>
      </c>
      <c r="H82" s="29" t="s">
        <v>12</v>
      </c>
      <c r="I82" s="53">
        <v>10</v>
      </c>
      <c r="J82" s="88"/>
      <c r="K82" s="54">
        <f t="shared" si="2"/>
        <v>0</v>
      </c>
    </row>
    <row r="83" spans="1:11" s="30" customFormat="1" ht="22.8">
      <c r="A83" s="25" t="s">
        <v>9</v>
      </c>
      <c r="B83" s="26"/>
      <c r="C83" s="27" t="s">
        <v>15</v>
      </c>
      <c r="D83" s="50" t="s">
        <v>191</v>
      </c>
      <c r="E83" s="28" t="s">
        <v>11</v>
      </c>
      <c r="F83" s="29" t="s">
        <v>49</v>
      </c>
      <c r="G83" s="29" t="s">
        <v>51</v>
      </c>
      <c r="H83" s="29" t="s">
        <v>12</v>
      </c>
      <c r="I83" s="53">
        <v>10</v>
      </c>
      <c r="J83" s="88"/>
      <c r="K83" s="54">
        <f t="shared" si="2"/>
        <v>0</v>
      </c>
    </row>
    <row r="84" spans="1:11" s="24" customFormat="1" ht="15">
      <c r="A84" s="19" t="s">
        <v>9</v>
      </c>
      <c r="B84" s="20"/>
      <c r="C84" s="21" t="s">
        <v>15</v>
      </c>
      <c r="D84" s="50" t="s">
        <v>192</v>
      </c>
      <c r="E84" s="22" t="s">
        <v>1</v>
      </c>
      <c r="F84" s="23" t="s">
        <v>49</v>
      </c>
      <c r="G84" s="23" t="s">
        <v>52</v>
      </c>
      <c r="H84" s="23" t="s">
        <v>12</v>
      </c>
      <c r="I84" s="51">
        <v>10</v>
      </c>
      <c r="J84" s="88"/>
      <c r="K84" s="52">
        <f t="shared" si="2"/>
        <v>0</v>
      </c>
    </row>
    <row r="85" spans="1:11" s="30" customFormat="1" ht="14.4">
      <c r="A85" s="25" t="s">
        <v>9</v>
      </c>
      <c r="B85" s="26"/>
      <c r="C85" s="27" t="s">
        <v>15</v>
      </c>
      <c r="D85" s="50" t="s">
        <v>193</v>
      </c>
      <c r="E85" s="28" t="s">
        <v>11</v>
      </c>
      <c r="F85" s="29" t="s">
        <v>49</v>
      </c>
      <c r="G85" s="29" t="s">
        <v>53</v>
      </c>
      <c r="H85" s="29" t="s">
        <v>16</v>
      </c>
      <c r="I85" s="53">
        <v>10</v>
      </c>
      <c r="J85" s="88"/>
      <c r="K85" s="54">
        <f t="shared" si="2"/>
        <v>0</v>
      </c>
    </row>
    <row r="86" spans="1:11" s="30" customFormat="1" ht="14.4">
      <c r="A86" s="25" t="s">
        <v>9</v>
      </c>
      <c r="B86" s="26"/>
      <c r="C86" s="27" t="s">
        <v>15</v>
      </c>
      <c r="D86" s="50" t="s">
        <v>194</v>
      </c>
      <c r="E86" s="28" t="s">
        <v>11</v>
      </c>
      <c r="F86" s="29" t="s">
        <v>49</v>
      </c>
      <c r="G86" s="29" t="s">
        <v>35</v>
      </c>
      <c r="H86" s="29" t="s">
        <v>16</v>
      </c>
      <c r="I86" s="53">
        <v>10</v>
      </c>
      <c r="J86" s="88"/>
      <c r="K86" s="54">
        <f t="shared" si="2"/>
        <v>0</v>
      </c>
    </row>
    <row r="87" spans="1:11" s="30" customFormat="1" ht="14.4">
      <c r="A87" s="25" t="s">
        <v>9</v>
      </c>
      <c r="B87" s="26"/>
      <c r="C87" s="27" t="s">
        <v>15</v>
      </c>
      <c r="D87" s="50" t="s">
        <v>195</v>
      </c>
      <c r="E87" s="28" t="s">
        <v>11</v>
      </c>
      <c r="F87" s="29" t="s">
        <v>49</v>
      </c>
      <c r="G87" s="29" t="s">
        <v>54</v>
      </c>
      <c r="H87" s="29" t="s">
        <v>12</v>
      </c>
      <c r="I87" s="53">
        <v>10</v>
      </c>
      <c r="J87" s="88"/>
      <c r="K87" s="54">
        <f t="shared" si="2"/>
        <v>0</v>
      </c>
    </row>
    <row r="88" spans="1:11" s="30" customFormat="1" ht="14.4">
      <c r="A88" s="25" t="s">
        <v>9</v>
      </c>
      <c r="B88" s="26"/>
      <c r="C88" s="27" t="s">
        <v>15</v>
      </c>
      <c r="D88" s="50" t="s">
        <v>196</v>
      </c>
      <c r="E88" s="28" t="s">
        <v>11</v>
      </c>
      <c r="F88" s="29" t="s">
        <v>49</v>
      </c>
      <c r="G88" s="29" t="s">
        <v>55</v>
      </c>
      <c r="H88" s="29" t="s">
        <v>16</v>
      </c>
      <c r="I88" s="53">
        <v>10</v>
      </c>
      <c r="J88" s="88"/>
      <c r="K88" s="54">
        <f t="shared" si="2"/>
        <v>0</v>
      </c>
    </row>
    <row r="89" spans="1:11" s="30" customFormat="1" ht="14.4">
      <c r="A89" s="25" t="s">
        <v>9</v>
      </c>
      <c r="B89" s="26"/>
      <c r="C89" s="27" t="s">
        <v>15</v>
      </c>
      <c r="D89" s="50" t="s">
        <v>197</v>
      </c>
      <c r="E89" s="28" t="s">
        <v>11</v>
      </c>
      <c r="F89" s="29" t="s">
        <v>49</v>
      </c>
      <c r="G89" s="29" t="s">
        <v>37</v>
      </c>
      <c r="H89" s="29" t="s">
        <v>12</v>
      </c>
      <c r="I89" s="53">
        <v>10</v>
      </c>
      <c r="J89" s="88"/>
      <c r="K89" s="54">
        <f t="shared" si="2"/>
        <v>0</v>
      </c>
    </row>
    <row r="90" spans="1:11" s="24" customFormat="1" ht="15">
      <c r="A90" s="19" t="s">
        <v>9</v>
      </c>
      <c r="B90" s="20"/>
      <c r="C90" s="21" t="s">
        <v>10</v>
      </c>
      <c r="D90" s="50" t="s">
        <v>198</v>
      </c>
      <c r="E90" s="22" t="s">
        <v>1</v>
      </c>
      <c r="F90" s="23" t="s">
        <v>273</v>
      </c>
      <c r="G90" s="23" t="s">
        <v>200</v>
      </c>
      <c r="H90" s="23" t="s">
        <v>12</v>
      </c>
      <c r="I90" s="51">
        <v>10</v>
      </c>
      <c r="J90" s="88"/>
      <c r="K90" s="52">
        <f t="shared" si="2"/>
        <v>0</v>
      </c>
    </row>
    <row r="91" spans="1:11" s="24" customFormat="1" ht="15">
      <c r="A91" s="19" t="s">
        <v>9</v>
      </c>
      <c r="B91" s="20"/>
      <c r="C91" s="21" t="s">
        <v>10</v>
      </c>
      <c r="D91" s="50" t="s">
        <v>199</v>
      </c>
      <c r="E91" s="22" t="s">
        <v>1</v>
      </c>
      <c r="F91" s="23" t="s">
        <v>273</v>
      </c>
      <c r="G91" s="23" t="s">
        <v>201</v>
      </c>
      <c r="H91" s="23" t="s">
        <v>12</v>
      </c>
      <c r="I91" s="51">
        <v>10</v>
      </c>
      <c r="J91" s="88"/>
      <c r="K91" s="52">
        <f t="shared" si="2"/>
        <v>0</v>
      </c>
    </row>
    <row r="92" spans="1:11" s="24" customFormat="1" ht="15">
      <c r="A92" s="19" t="s">
        <v>9</v>
      </c>
      <c r="B92" s="20"/>
      <c r="C92" s="21" t="s">
        <v>10</v>
      </c>
      <c r="D92" s="50" t="s">
        <v>275</v>
      </c>
      <c r="E92" s="22" t="s">
        <v>1</v>
      </c>
      <c r="F92" s="23" t="s">
        <v>273</v>
      </c>
      <c r="G92" s="23" t="s">
        <v>202</v>
      </c>
      <c r="H92" s="23" t="s">
        <v>12</v>
      </c>
      <c r="I92" s="51">
        <v>10</v>
      </c>
      <c r="J92" s="88"/>
      <c r="K92" s="52">
        <f t="shared" si="2"/>
        <v>0</v>
      </c>
    </row>
    <row r="93" spans="1:11" s="24" customFormat="1" ht="15">
      <c r="A93" s="19" t="s">
        <v>9</v>
      </c>
      <c r="B93" s="20"/>
      <c r="C93" s="21" t="s">
        <v>10</v>
      </c>
      <c r="D93" s="50" t="s">
        <v>276</v>
      </c>
      <c r="E93" s="22" t="s">
        <v>1</v>
      </c>
      <c r="F93" s="23" t="s">
        <v>273</v>
      </c>
      <c r="G93" s="23" t="s">
        <v>203</v>
      </c>
      <c r="H93" s="23" t="s">
        <v>12</v>
      </c>
      <c r="I93" s="51">
        <v>10</v>
      </c>
      <c r="J93" s="88"/>
      <c r="K93" s="52">
        <f t="shared" si="2"/>
        <v>0</v>
      </c>
    </row>
    <row r="94" spans="1:11" s="24" customFormat="1" ht="15">
      <c r="A94" s="19" t="s">
        <v>9</v>
      </c>
      <c r="B94" s="20"/>
      <c r="C94" s="21" t="s">
        <v>10</v>
      </c>
      <c r="D94" s="50" t="s">
        <v>277</v>
      </c>
      <c r="E94" s="22" t="s">
        <v>1</v>
      </c>
      <c r="F94" s="23" t="s">
        <v>273</v>
      </c>
      <c r="G94" s="23" t="s">
        <v>204</v>
      </c>
      <c r="H94" s="23" t="s">
        <v>12</v>
      </c>
      <c r="I94" s="51">
        <v>10</v>
      </c>
      <c r="J94" s="88"/>
      <c r="K94" s="52">
        <f t="shared" si="2"/>
        <v>0</v>
      </c>
    </row>
    <row r="95" spans="1:11" s="24" customFormat="1" ht="15">
      <c r="A95" s="19" t="s">
        <v>9</v>
      </c>
      <c r="B95" s="20"/>
      <c r="C95" s="21" t="s">
        <v>10</v>
      </c>
      <c r="D95" s="50" t="s">
        <v>278</v>
      </c>
      <c r="E95" s="22" t="s">
        <v>1</v>
      </c>
      <c r="F95" s="23" t="s">
        <v>273</v>
      </c>
      <c r="G95" s="23" t="s">
        <v>205</v>
      </c>
      <c r="H95" s="23" t="s">
        <v>12</v>
      </c>
      <c r="I95" s="51">
        <v>10</v>
      </c>
      <c r="J95" s="88"/>
      <c r="K95" s="52">
        <f t="shared" si="2"/>
        <v>0</v>
      </c>
    </row>
    <row r="96" spans="1:11" s="24" customFormat="1" ht="15">
      <c r="A96" s="19" t="s">
        <v>9</v>
      </c>
      <c r="B96" s="20"/>
      <c r="C96" s="21" t="s">
        <v>10</v>
      </c>
      <c r="D96" s="50" t="s">
        <v>279</v>
      </c>
      <c r="E96" s="22" t="s">
        <v>1</v>
      </c>
      <c r="F96" s="23" t="s">
        <v>273</v>
      </c>
      <c r="G96" s="23" t="s">
        <v>206</v>
      </c>
      <c r="H96" s="23" t="s">
        <v>12</v>
      </c>
      <c r="I96" s="51">
        <v>10</v>
      </c>
      <c r="J96" s="88"/>
      <c r="K96" s="52">
        <f t="shared" si="2"/>
        <v>0</v>
      </c>
    </row>
    <row r="97" spans="1:11" s="24" customFormat="1" ht="15">
      <c r="A97" s="19" t="s">
        <v>9</v>
      </c>
      <c r="B97" s="20"/>
      <c r="C97" s="21" t="s">
        <v>10</v>
      </c>
      <c r="D97" s="50" t="s">
        <v>280</v>
      </c>
      <c r="E97" s="22" t="s">
        <v>1</v>
      </c>
      <c r="F97" s="23" t="s">
        <v>273</v>
      </c>
      <c r="G97" s="23" t="s">
        <v>207</v>
      </c>
      <c r="H97" s="23" t="s">
        <v>12</v>
      </c>
      <c r="I97" s="51">
        <v>10</v>
      </c>
      <c r="J97" s="88"/>
      <c r="K97" s="52">
        <f t="shared" si="2"/>
        <v>0</v>
      </c>
    </row>
    <row r="98" spans="1:11" s="24" customFormat="1" ht="15">
      <c r="A98" s="19" t="s">
        <v>9</v>
      </c>
      <c r="B98" s="20"/>
      <c r="C98" s="21" t="s">
        <v>10</v>
      </c>
      <c r="D98" s="50" t="s">
        <v>281</v>
      </c>
      <c r="E98" s="22" t="s">
        <v>1</v>
      </c>
      <c r="F98" s="23" t="s">
        <v>273</v>
      </c>
      <c r="G98" s="23" t="s">
        <v>208</v>
      </c>
      <c r="H98" s="23" t="s">
        <v>12</v>
      </c>
      <c r="I98" s="51">
        <v>10</v>
      </c>
      <c r="J98" s="88"/>
      <c r="K98" s="52">
        <f t="shared" si="2"/>
        <v>0</v>
      </c>
    </row>
    <row r="99" spans="1:11" s="24" customFormat="1" ht="15">
      <c r="A99" s="19" t="s">
        <v>9</v>
      </c>
      <c r="B99" s="20"/>
      <c r="C99" s="21" t="s">
        <v>10</v>
      </c>
      <c r="D99" s="50" t="s">
        <v>282</v>
      </c>
      <c r="E99" s="22" t="s">
        <v>1</v>
      </c>
      <c r="F99" s="23" t="s">
        <v>273</v>
      </c>
      <c r="G99" s="23" t="s">
        <v>209</v>
      </c>
      <c r="H99" s="23" t="s">
        <v>12</v>
      </c>
      <c r="I99" s="51">
        <v>10</v>
      </c>
      <c r="J99" s="88"/>
      <c r="K99" s="52">
        <f t="shared" si="2"/>
        <v>0</v>
      </c>
    </row>
    <row r="100" spans="1:11" s="24" customFormat="1" ht="15">
      <c r="A100" s="19" t="s">
        <v>9</v>
      </c>
      <c r="B100" s="20"/>
      <c r="C100" s="21" t="s">
        <v>10</v>
      </c>
      <c r="D100" s="50" t="s">
        <v>283</v>
      </c>
      <c r="E100" s="22" t="s">
        <v>1</v>
      </c>
      <c r="F100" s="23" t="s">
        <v>273</v>
      </c>
      <c r="G100" s="23" t="s">
        <v>210</v>
      </c>
      <c r="H100" s="23" t="s">
        <v>12</v>
      </c>
      <c r="I100" s="51">
        <v>10</v>
      </c>
      <c r="J100" s="88"/>
      <c r="K100" s="52">
        <f t="shared" si="2"/>
        <v>0</v>
      </c>
    </row>
    <row r="101" spans="1:11" s="24" customFormat="1" ht="15">
      <c r="A101" s="19" t="s">
        <v>9</v>
      </c>
      <c r="B101" s="20"/>
      <c r="C101" s="21" t="s">
        <v>10</v>
      </c>
      <c r="D101" s="50" t="s">
        <v>284</v>
      </c>
      <c r="E101" s="22" t="s">
        <v>1</v>
      </c>
      <c r="F101" s="23" t="s">
        <v>273</v>
      </c>
      <c r="G101" s="23" t="s">
        <v>211</v>
      </c>
      <c r="H101" s="23" t="s">
        <v>12</v>
      </c>
      <c r="I101" s="51">
        <v>10</v>
      </c>
      <c r="J101" s="88"/>
      <c r="K101" s="52">
        <f t="shared" si="2"/>
        <v>0</v>
      </c>
    </row>
    <row r="102" spans="1:11" s="24" customFormat="1" ht="15">
      <c r="A102" s="19" t="s">
        <v>9</v>
      </c>
      <c r="B102" s="20"/>
      <c r="C102" s="21" t="s">
        <v>10</v>
      </c>
      <c r="D102" s="50" t="s">
        <v>285</v>
      </c>
      <c r="E102" s="22" t="s">
        <v>1</v>
      </c>
      <c r="F102" s="23" t="s">
        <v>273</v>
      </c>
      <c r="G102" s="23" t="s">
        <v>212</v>
      </c>
      <c r="H102" s="23" t="s">
        <v>12</v>
      </c>
      <c r="I102" s="51">
        <v>10</v>
      </c>
      <c r="J102" s="88"/>
      <c r="K102" s="52">
        <f t="shared" si="2"/>
        <v>0</v>
      </c>
    </row>
    <row r="103" spans="1:11" s="24" customFormat="1" ht="15">
      <c r="A103" s="19" t="s">
        <v>9</v>
      </c>
      <c r="B103" s="20"/>
      <c r="C103" s="21" t="s">
        <v>10</v>
      </c>
      <c r="D103" s="50" t="s">
        <v>286</v>
      </c>
      <c r="E103" s="22" t="s">
        <v>1</v>
      </c>
      <c r="F103" s="23" t="s">
        <v>273</v>
      </c>
      <c r="G103" s="23" t="s">
        <v>213</v>
      </c>
      <c r="H103" s="23" t="s">
        <v>12</v>
      </c>
      <c r="I103" s="51">
        <v>10</v>
      </c>
      <c r="J103" s="88"/>
      <c r="K103" s="52">
        <f t="shared" si="2"/>
        <v>0</v>
      </c>
    </row>
    <row r="104" spans="1:11" s="24" customFormat="1" ht="15">
      <c r="A104" s="19" t="s">
        <v>9</v>
      </c>
      <c r="B104" s="20"/>
      <c r="C104" s="21" t="s">
        <v>10</v>
      </c>
      <c r="D104" s="50" t="s">
        <v>287</v>
      </c>
      <c r="E104" s="22" t="s">
        <v>1</v>
      </c>
      <c r="F104" s="23" t="s">
        <v>273</v>
      </c>
      <c r="G104" s="23" t="s">
        <v>214</v>
      </c>
      <c r="H104" s="23" t="s">
        <v>12</v>
      </c>
      <c r="I104" s="51">
        <v>10</v>
      </c>
      <c r="J104" s="88"/>
      <c r="K104" s="52">
        <f t="shared" si="2"/>
        <v>0</v>
      </c>
    </row>
    <row r="105" spans="1:11" s="24" customFormat="1" ht="15">
      <c r="A105" s="19" t="s">
        <v>9</v>
      </c>
      <c r="B105" s="20"/>
      <c r="C105" s="21" t="s">
        <v>10</v>
      </c>
      <c r="D105" s="50" t="s">
        <v>288</v>
      </c>
      <c r="E105" s="22" t="s">
        <v>1</v>
      </c>
      <c r="F105" s="23" t="s">
        <v>273</v>
      </c>
      <c r="G105" s="23" t="s">
        <v>215</v>
      </c>
      <c r="H105" s="23" t="s">
        <v>12</v>
      </c>
      <c r="I105" s="51">
        <v>10</v>
      </c>
      <c r="J105" s="88"/>
      <c r="K105" s="52">
        <f t="shared" si="2"/>
        <v>0</v>
      </c>
    </row>
    <row r="106" spans="1:11" s="24" customFormat="1" ht="15">
      <c r="A106" s="19" t="s">
        <v>9</v>
      </c>
      <c r="B106" s="20"/>
      <c r="C106" s="21" t="s">
        <v>10</v>
      </c>
      <c r="D106" s="50" t="s">
        <v>289</v>
      </c>
      <c r="E106" s="22" t="s">
        <v>1</v>
      </c>
      <c r="F106" s="23" t="s">
        <v>273</v>
      </c>
      <c r="G106" s="23" t="s">
        <v>216</v>
      </c>
      <c r="H106" s="23" t="s">
        <v>12</v>
      </c>
      <c r="I106" s="51">
        <v>10</v>
      </c>
      <c r="J106" s="88"/>
      <c r="K106" s="52">
        <f aca="true" t="shared" si="3" ref="K106:K137">J106*I106</f>
        <v>0</v>
      </c>
    </row>
    <row r="107" spans="1:11" s="24" customFormat="1" ht="15">
      <c r="A107" s="19" t="s">
        <v>9</v>
      </c>
      <c r="B107" s="20"/>
      <c r="C107" s="21" t="s">
        <v>10</v>
      </c>
      <c r="D107" s="50" t="s">
        <v>290</v>
      </c>
      <c r="E107" s="22" t="s">
        <v>1</v>
      </c>
      <c r="F107" s="23" t="s">
        <v>273</v>
      </c>
      <c r="G107" s="23" t="s">
        <v>217</v>
      </c>
      <c r="H107" s="23" t="s">
        <v>12</v>
      </c>
      <c r="I107" s="51">
        <v>10</v>
      </c>
      <c r="J107" s="88"/>
      <c r="K107" s="52">
        <f t="shared" si="3"/>
        <v>0</v>
      </c>
    </row>
    <row r="108" spans="1:11" s="24" customFormat="1" ht="15">
      <c r="A108" s="19" t="s">
        <v>9</v>
      </c>
      <c r="B108" s="20"/>
      <c r="C108" s="21" t="s">
        <v>10</v>
      </c>
      <c r="D108" s="50" t="s">
        <v>291</v>
      </c>
      <c r="E108" s="22" t="s">
        <v>1</v>
      </c>
      <c r="F108" s="23" t="s">
        <v>273</v>
      </c>
      <c r="G108" s="23" t="s">
        <v>218</v>
      </c>
      <c r="H108" s="23" t="s">
        <v>12</v>
      </c>
      <c r="I108" s="51">
        <v>10</v>
      </c>
      <c r="J108" s="88"/>
      <c r="K108" s="52">
        <f t="shared" si="3"/>
        <v>0</v>
      </c>
    </row>
    <row r="109" spans="1:11" s="24" customFormat="1" ht="15">
      <c r="A109" s="19" t="s">
        <v>9</v>
      </c>
      <c r="B109" s="20"/>
      <c r="C109" s="21" t="s">
        <v>10</v>
      </c>
      <c r="D109" s="50" t="s">
        <v>292</v>
      </c>
      <c r="E109" s="22" t="s">
        <v>1</v>
      </c>
      <c r="F109" s="23" t="s">
        <v>273</v>
      </c>
      <c r="G109" s="23" t="s">
        <v>219</v>
      </c>
      <c r="H109" s="23" t="s">
        <v>12</v>
      </c>
      <c r="I109" s="51">
        <v>10</v>
      </c>
      <c r="J109" s="88"/>
      <c r="K109" s="52">
        <f t="shared" si="3"/>
        <v>0</v>
      </c>
    </row>
    <row r="110" spans="1:11" s="24" customFormat="1" ht="15">
      <c r="A110" s="19" t="s">
        <v>9</v>
      </c>
      <c r="B110" s="20"/>
      <c r="C110" s="21" t="s">
        <v>10</v>
      </c>
      <c r="D110" s="50" t="s">
        <v>293</v>
      </c>
      <c r="E110" s="22" t="s">
        <v>1</v>
      </c>
      <c r="F110" s="23" t="s">
        <v>273</v>
      </c>
      <c r="G110" s="23" t="s">
        <v>220</v>
      </c>
      <c r="H110" s="23" t="s">
        <v>12</v>
      </c>
      <c r="I110" s="51">
        <v>10</v>
      </c>
      <c r="J110" s="88"/>
      <c r="K110" s="52">
        <f t="shared" si="3"/>
        <v>0</v>
      </c>
    </row>
    <row r="111" spans="1:11" s="24" customFormat="1" ht="22.8">
      <c r="A111" s="19" t="s">
        <v>9</v>
      </c>
      <c r="B111" s="20"/>
      <c r="C111" s="21" t="s">
        <v>10</v>
      </c>
      <c r="D111" s="50" t="s">
        <v>294</v>
      </c>
      <c r="E111" s="22" t="s">
        <v>1</v>
      </c>
      <c r="F111" s="23" t="s">
        <v>340</v>
      </c>
      <c r="G111" s="23" t="s">
        <v>221</v>
      </c>
      <c r="H111" s="23" t="s">
        <v>12</v>
      </c>
      <c r="I111" s="51">
        <v>10</v>
      </c>
      <c r="J111" s="88"/>
      <c r="K111" s="52">
        <f t="shared" si="3"/>
        <v>0</v>
      </c>
    </row>
    <row r="112" spans="1:11" s="24" customFormat="1" ht="15">
      <c r="A112" s="19" t="s">
        <v>9</v>
      </c>
      <c r="B112" s="20"/>
      <c r="C112" s="21" t="s">
        <v>10</v>
      </c>
      <c r="D112" s="50" t="s">
        <v>295</v>
      </c>
      <c r="E112" s="22" t="s">
        <v>1</v>
      </c>
      <c r="F112" s="23" t="s">
        <v>340</v>
      </c>
      <c r="G112" s="23" t="s">
        <v>222</v>
      </c>
      <c r="H112" s="23" t="s">
        <v>12</v>
      </c>
      <c r="I112" s="51">
        <v>10</v>
      </c>
      <c r="J112" s="88"/>
      <c r="K112" s="52">
        <f t="shared" si="3"/>
        <v>0</v>
      </c>
    </row>
    <row r="113" spans="1:11" s="24" customFormat="1" ht="15">
      <c r="A113" s="19" t="s">
        <v>9</v>
      </c>
      <c r="B113" s="20"/>
      <c r="C113" s="21" t="s">
        <v>15</v>
      </c>
      <c r="D113" s="50" t="s">
        <v>296</v>
      </c>
      <c r="E113" s="22" t="s">
        <v>1</v>
      </c>
      <c r="F113" s="23" t="s">
        <v>340</v>
      </c>
      <c r="G113" s="23" t="s">
        <v>223</v>
      </c>
      <c r="H113" s="23" t="s">
        <v>12</v>
      </c>
      <c r="I113" s="51">
        <v>10</v>
      </c>
      <c r="J113" s="88"/>
      <c r="K113" s="52">
        <f t="shared" si="3"/>
        <v>0</v>
      </c>
    </row>
    <row r="114" spans="1:11" s="24" customFormat="1" ht="15">
      <c r="A114" s="19" t="s">
        <v>9</v>
      </c>
      <c r="B114" s="20"/>
      <c r="C114" s="21" t="s">
        <v>15</v>
      </c>
      <c r="D114" s="50" t="s">
        <v>297</v>
      </c>
      <c r="E114" s="22" t="s">
        <v>1</v>
      </c>
      <c r="F114" s="23" t="s">
        <v>340</v>
      </c>
      <c r="G114" s="23" t="s">
        <v>224</v>
      </c>
      <c r="H114" s="23" t="s">
        <v>12</v>
      </c>
      <c r="I114" s="51">
        <v>10</v>
      </c>
      <c r="J114" s="88"/>
      <c r="K114" s="52">
        <f t="shared" si="3"/>
        <v>0</v>
      </c>
    </row>
    <row r="115" spans="1:11" s="24" customFormat="1" ht="15">
      <c r="A115" s="19" t="s">
        <v>9</v>
      </c>
      <c r="B115" s="20"/>
      <c r="C115" s="21" t="s">
        <v>15</v>
      </c>
      <c r="D115" s="50" t="s">
        <v>298</v>
      </c>
      <c r="E115" s="22" t="s">
        <v>1</v>
      </c>
      <c r="F115" s="23" t="s">
        <v>340</v>
      </c>
      <c r="G115" s="23" t="s">
        <v>225</v>
      </c>
      <c r="H115" s="23" t="s">
        <v>12</v>
      </c>
      <c r="I115" s="51">
        <v>10</v>
      </c>
      <c r="J115" s="88"/>
      <c r="K115" s="52">
        <f t="shared" si="3"/>
        <v>0</v>
      </c>
    </row>
    <row r="116" spans="1:11" s="24" customFormat="1" ht="15">
      <c r="A116" s="19" t="s">
        <v>9</v>
      </c>
      <c r="B116" s="20"/>
      <c r="C116" s="21" t="s">
        <v>15</v>
      </c>
      <c r="D116" s="50" t="s">
        <v>299</v>
      </c>
      <c r="E116" s="22" t="s">
        <v>1</v>
      </c>
      <c r="F116" s="23" t="s">
        <v>340</v>
      </c>
      <c r="G116" s="23" t="s">
        <v>227</v>
      </c>
      <c r="H116" s="23" t="s">
        <v>12</v>
      </c>
      <c r="I116" s="51">
        <v>10</v>
      </c>
      <c r="J116" s="88"/>
      <c r="K116" s="52">
        <f t="shared" si="3"/>
        <v>0</v>
      </c>
    </row>
    <row r="117" spans="1:11" s="24" customFormat="1" ht="15">
      <c r="A117" s="19" t="s">
        <v>9</v>
      </c>
      <c r="B117" s="20"/>
      <c r="C117" s="21" t="s">
        <v>15</v>
      </c>
      <c r="D117" s="50" t="s">
        <v>300</v>
      </c>
      <c r="E117" s="22" t="s">
        <v>1</v>
      </c>
      <c r="F117" s="23" t="s">
        <v>340</v>
      </c>
      <c r="G117" s="23" t="s">
        <v>228</v>
      </c>
      <c r="H117" s="23" t="s">
        <v>12</v>
      </c>
      <c r="I117" s="51">
        <v>10</v>
      </c>
      <c r="J117" s="88"/>
      <c r="K117" s="52">
        <f t="shared" si="3"/>
        <v>0</v>
      </c>
    </row>
    <row r="118" spans="1:11" s="24" customFormat="1" ht="15">
      <c r="A118" s="19" t="s">
        <v>9</v>
      </c>
      <c r="B118" s="20"/>
      <c r="C118" s="21" t="s">
        <v>10</v>
      </c>
      <c r="D118" s="50" t="s">
        <v>301</v>
      </c>
      <c r="E118" s="22" t="s">
        <v>1</v>
      </c>
      <c r="F118" s="23" t="s">
        <v>340</v>
      </c>
      <c r="G118" s="23" t="s">
        <v>229</v>
      </c>
      <c r="H118" s="23" t="s">
        <v>12</v>
      </c>
      <c r="I118" s="51">
        <v>10</v>
      </c>
      <c r="J118" s="88"/>
      <c r="K118" s="52">
        <f t="shared" si="3"/>
        <v>0</v>
      </c>
    </row>
    <row r="119" spans="1:11" s="24" customFormat="1" ht="15">
      <c r="A119" s="19" t="s">
        <v>9</v>
      </c>
      <c r="B119" s="20"/>
      <c r="C119" s="21" t="s">
        <v>10</v>
      </c>
      <c r="D119" s="50" t="s">
        <v>302</v>
      </c>
      <c r="E119" s="22" t="s">
        <v>1</v>
      </c>
      <c r="F119" s="23" t="s">
        <v>340</v>
      </c>
      <c r="G119" s="23" t="s">
        <v>230</v>
      </c>
      <c r="H119" s="23" t="s">
        <v>12</v>
      </c>
      <c r="I119" s="51">
        <v>10</v>
      </c>
      <c r="J119" s="88"/>
      <c r="K119" s="52">
        <f t="shared" si="3"/>
        <v>0</v>
      </c>
    </row>
    <row r="120" spans="1:11" s="24" customFormat="1" ht="15">
      <c r="A120" s="19" t="s">
        <v>9</v>
      </c>
      <c r="B120" s="20"/>
      <c r="C120" s="21" t="s">
        <v>10</v>
      </c>
      <c r="D120" s="50" t="s">
        <v>303</v>
      </c>
      <c r="E120" s="22" t="s">
        <v>1</v>
      </c>
      <c r="F120" s="23" t="s">
        <v>340</v>
      </c>
      <c r="G120" s="23" t="s">
        <v>231</v>
      </c>
      <c r="H120" s="23" t="s">
        <v>12</v>
      </c>
      <c r="I120" s="51">
        <v>10</v>
      </c>
      <c r="J120" s="88"/>
      <c r="K120" s="52">
        <f t="shared" si="3"/>
        <v>0</v>
      </c>
    </row>
    <row r="121" spans="1:11" s="24" customFormat="1" ht="15">
      <c r="A121" s="19" t="s">
        <v>9</v>
      </c>
      <c r="B121" s="20"/>
      <c r="C121" s="21" t="s">
        <v>10</v>
      </c>
      <c r="D121" s="50" t="s">
        <v>304</v>
      </c>
      <c r="E121" s="22" t="s">
        <v>1</v>
      </c>
      <c r="F121" s="23" t="s">
        <v>340</v>
      </c>
      <c r="G121" s="23" t="s">
        <v>232</v>
      </c>
      <c r="H121" s="23" t="s">
        <v>12</v>
      </c>
      <c r="I121" s="51">
        <v>10</v>
      </c>
      <c r="J121" s="88"/>
      <c r="K121" s="52">
        <f t="shared" si="3"/>
        <v>0</v>
      </c>
    </row>
    <row r="122" spans="1:11" s="24" customFormat="1" ht="15">
      <c r="A122" s="19" t="s">
        <v>9</v>
      </c>
      <c r="B122" s="20"/>
      <c r="C122" s="21" t="s">
        <v>10</v>
      </c>
      <c r="D122" s="50" t="s">
        <v>305</v>
      </c>
      <c r="E122" s="22" t="s">
        <v>1</v>
      </c>
      <c r="F122" s="23" t="s">
        <v>340</v>
      </c>
      <c r="G122" s="23" t="s">
        <v>233</v>
      </c>
      <c r="H122" s="23" t="s">
        <v>12</v>
      </c>
      <c r="I122" s="51">
        <v>10</v>
      </c>
      <c r="J122" s="88"/>
      <c r="K122" s="52">
        <f t="shared" si="3"/>
        <v>0</v>
      </c>
    </row>
    <row r="123" spans="1:11" s="24" customFormat="1" ht="15">
      <c r="A123" s="19" t="s">
        <v>9</v>
      </c>
      <c r="B123" s="20"/>
      <c r="C123" s="21" t="s">
        <v>10</v>
      </c>
      <c r="D123" s="50" t="s">
        <v>306</v>
      </c>
      <c r="E123" s="22" t="s">
        <v>1</v>
      </c>
      <c r="F123" s="23" t="s">
        <v>340</v>
      </c>
      <c r="G123" s="23" t="s">
        <v>234</v>
      </c>
      <c r="H123" s="23" t="s">
        <v>12</v>
      </c>
      <c r="I123" s="51">
        <v>10</v>
      </c>
      <c r="J123" s="88"/>
      <c r="K123" s="52">
        <f t="shared" si="3"/>
        <v>0</v>
      </c>
    </row>
    <row r="124" spans="1:11" s="24" customFormat="1" ht="15">
      <c r="A124" s="19" t="s">
        <v>9</v>
      </c>
      <c r="B124" s="20"/>
      <c r="C124" s="21" t="s">
        <v>10</v>
      </c>
      <c r="D124" s="50" t="s">
        <v>307</v>
      </c>
      <c r="E124" s="22" t="s">
        <v>1</v>
      </c>
      <c r="F124" s="23" t="s">
        <v>340</v>
      </c>
      <c r="G124" s="23" t="s">
        <v>235</v>
      </c>
      <c r="H124" s="23" t="s">
        <v>12</v>
      </c>
      <c r="I124" s="51">
        <v>10</v>
      </c>
      <c r="J124" s="88"/>
      <c r="K124" s="52">
        <f t="shared" si="3"/>
        <v>0</v>
      </c>
    </row>
    <row r="125" spans="1:11" s="24" customFormat="1" ht="15">
      <c r="A125" s="19" t="s">
        <v>9</v>
      </c>
      <c r="B125" s="20"/>
      <c r="C125" s="21" t="s">
        <v>10</v>
      </c>
      <c r="D125" s="50" t="s">
        <v>308</v>
      </c>
      <c r="E125" s="22" t="s">
        <v>1</v>
      </c>
      <c r="F125" s="23" t="s">
        <v>340</v>
      </c>
      <c r="G125" s="23" t="s">
        <v>236</v>
      </c>
      <c r="H125" s="23" t="s">
        <v>12</v>
      </c>
      <c r="I125" s="51">
        <v>10</v>
      </c>
      <c r="J125" s="88"/>
      <c r="K125" s="52">
        <f t="shared" si="3"/>
        <v>0</v>
      </c>
    </row>
    <row r="126" spans="1:11" s="24" customFormat="1" ht="15">
      <c r="A126" s="19" t="s">
        <v>9</v>
      </c>
      <c r="B126" s="20"/>
      <c r="C126" s="21" t="s">
        <v>10</v>
      </c>
      <c r="D126" s="50" t="s">
        <v>309</v>
      </c>
      <c r="E126" s="22" t="s">
        <v>1</v>
      </c>
      <c r="F126" s="23" t="s">
        <v>340</v>
      </c>
      <c r="G126" s="23" t="s">
        <v>237</v>
      </c>
      <c r="H126" s="23" t="s">
        <v>12</v>
      </c>
      <c r="I126" s="51">
        <v>10</v>
      </c>
      <c r="J126" s="88"/>
      <c r="K126" s="52">
        <f t="shared" si="3"/>
        <v>0</v>
      </c>
    </row>
    <row r="127" spans="1:11" s="24" customFormat="1" ht="15">
      <c r="A127" s="19" t="s">
        <v>9</v>
      </c>
      <c r="B127" s="20"/>
      <c r="C127" s="21" t="s">
        <v>10</v>
      </c>
      <c r="D127" s="50" t="s">
        <v>310</v>
      </c>
      <c r="E127" s="22" t="s">
        <v>1</v>
      </c>
      <c r="F127" s="23" t="s">
        <v>340</v>
      </c>
      <c r="G127" s="23" t="s">
        <v>238</v>
      </c>
      <c r="H127" s="23" t="s">
        <v>12</v>
      </c>
      <c r="I127" s="51">
        <v>10</v>
      </c>
      <c r="J127" s="88"/>
      <c r="K127" s="52">
        <f t="shared" si="3"/>
        <v>0</v>
      </c>
    </row>
    <row r="128" spans="1:11" s="24" customFormat="1" ht="15">
      <c r="A128" s="19" t="s">
        <v>9</v>
      </c>
      <c r="B128" s="20"/>
      <c r="C128" s="21" t="s">
        <v>10</v>
      </c>
      <c r="D128" s="50" t="s">
        <v>311</v>
      </c>
      <c r="E128" s="22" t="s">
        <v>1</v>
      </c>
      <c r="F128" s="23" t="s">
        <v>340</v>
      </c>
      <c r="G128" s="23" t="s">
        <v>239</v>
      </c>
      <c r="H128" s="23" t="s">
        <v>12</v>
      </c>
      <c r="I128" s="51">
        <v>10</v>
      </c>
      <c r="J128" s="88"/>
      <c r="K128" s="52">
        <f t="shared" si="3"/>
        <v>0</v>
      </c>
    </row>
    <row r="129" spans="1:11" s="24" customFormat="1" ht="15">
      <c r="A129" s="19" t="s">
        <v>9</v>
      </c>
      <c r="B129" s="20"/>
      <c r="C129" s="21" t="s">
        <v>10</v>
      </c>
      <c r="D129" s="50" t="s">
        <v>312</v>
      </c>
      <c r="E129" s="22" t="s">
        <v>1</v>
      </c>
      <c r="F129" s="23" t="s">
        <v>340</v>
      </c>
      <c r="G129" s="23" t="s">
        <v>240</v>
      </c>
      <c r="H129" s="23" t="s">
        <v>12</v>
      </c>
      <c r="I129" s="51">
        <v>10</v>
      </c>
      <c r="J129" s="88"/>
      <c r="K129" s="52">
        <f t="shared" si="3"/>
        <v>0</v>
      </c>
    </row>
    <row r="130" spans="1:11" s="24" customFormat="1" ht="15">
      <c r="A130" s="19" t="s">
        <v>9</v>
      </c>
      <c r="B130" s="20"/>
      <c r="C130" s="21" t="s">
        <v>10</v>
      </c>
      <c r="D130" s="50" t="s">
        <v>313</v>
      </c>
      <c r="E130" s="22" t="s">
        <v>1</v>
      </c>
      <c r="F130" s="23" t="s">
        <v>340</v>
      </c>
      <c r="G130" s="23" t="s">
        <v>241</v>
      </c>
      <c r="H130" s="23" t="s">
        <v>12</v>
      </c>
      <c r="I130" s="51">
        <v>10</v>
      </c>
      <c r="J130" s="88"/>
      <c r="K130" s="52">
        <f t="shared" si="3"/>
        <v>0</v>
      </c>
    </row>
    <row r="131" spans="1:11" s="24" customFormat="1" ht="15">
      <c r="A131" s="19" t="s">
        <v>9</v>
      </c>
      <c r="B131" s="20"/>
      <c r="C131" s="21" t="s">
        <v>15</v>
      </c>
      <c r="D131" s="50" t="s">
        <v>314</v>
      </c>
      <c r="E131" s="22" t="s">
        <v>1</v>
      </c>
      <c r="F131" s="23" t="s">
        <v>340</v>
      </c>
      <c r="G131" s="23" t="s">
        <v>242</v>
      </c>
      <c r="H131" s="23" t="s">
        <v>12</v>
      </c>
      <c r="I131" s="51">
        <v>10</v>
      </c>
      <c r="J131" s="88"/>
      <c r="K131" s="52">
        <f t="shared" si="3"/>
        <v>0</v>
      </c>
    </row>
    <row r="132" spans="1:11" s="24" customFormat="1" ht="15">
      <c r="A132" s="19" t="s">
        <v>9</v>
      </c>
      <c r="B132" s="20"/>
      <c r="C132" s="21" t="s">
        <v>10</v>
      </c>
      <c r="D132" s="50" t="s">
        <v>315</v>
      </c>
      <c r="E132" s="22" t="s">
        <v>1</v>
      </c>
      <c r="F132" s="23" t="s">
        <v>38</v>
      </c>
      <c r="G132" s="23" t="s">
        <v>252</v>
      </c>
      <c r="H132" s="23" t="s">
        <v>12</v>
      </c>
      <c r="I132" s="51">
        <v>10</v>
      </c>
      <c r="J132" s="88"/>
      <c r="K132" s="52">
        <f t="shared" si="3"/>
        <v>0</v>
      </c>
    </row>
    <row r="133" spans="1:11" s="24" customFormat="1" ht="15">
      <c r="A133" s="19" t="s">
        <v>9</v>
      </c>
      <c r="B133" s="20"/>
      <c r="C133" s="21" t="s">
        <v>10</v>
      </c>
      <c r="D133" s="50" t="s">
        <v>316</v>
      </c>
      <c r="E133" s="22" t="s">
        <v>1</v>
      </c>
      <c r="F133" s="23" t="s">
        <v>38</v>
      </c>
      <c r="G133" s="23" t="s">
        <v>253</v>
      </c>
      <c r="H133" s="23" t="s">
        <v>12</v>
      </c>
      <c r="I133" s="51">
        <v>10</v>
      </c>
      <c r="J133" s="88"/>
      <c r="K133" s="52">
        <f t="shared" si="3"/>
        <v>0</v>
      </c>
    </row>
    <row r="134" spans="1:11" s="24" customFormat="1" ht="15">
      <c r="A134" s="19" t="s">
        <v>9</v>
      </c>
      <c r="B134" s="20"/>
      <c r="C134" s="21" t="s">
        <v>10</v>
      </c>
      <c r="D134" s="50" t="s">
        <v>317</v>
      </c>
      <c r="E134" s="22" t="s">
        <v>1</v>
      </c>
      <c r="F134" s="23" t="s">
        <v>38</v>
      </c>
      <c r="G134" s="23" t="s">
        <v>254</v>
      </c>
      <c r="H134" s="23" t="s">
        <v>12</v>
      </c>
      <c r="I134" s="51">
        <v>10</v>
      </c>
      <c r="J134" s="88"/>
      <c r="K134" s="52">
        <f t="shared" si="3"/>
        <v>0</v>
      </c>
    </row>
    <row r="135" spans="1:11" s="24" customFormat="1" ht="15">
      <c r="A135" s="19" t="s">
        <v>9</v>
      </c>
      <c r="B135" s="20"/>
      <c r="C135" s="21" t="s">
        <v>10</v>
      </c>
      <c r="D135" s="50" t="s">
        <v>318</v>
      </c>
      <c r="E135" s="22" t="s">
        <v>1</v>
      </c>
      <c r="F135" s="23" t="s">
        <v>38</v>
      </c>
      <c r="G135" s="23" t="s">
        <v>255</v>
      </c>
      <c r="H135" s="23" t="s">
        <v>12</v>
      </c>
      <c r="I135" s="51">
        <v>10</v>
      </c>
      <c r="J135" s="88"/>
      <c r="K135" s="52">
        <f t="shared" si="3"/>
        <v>0</v>
      </c>
    </row>
    <row r="136" spans="1:11" s="24" customFormat="1" ht="15">
      <c r="A136" s="19" t="s">
        <v>9</v>
      </c>
      <c r="B136" s="20"/>
      <c r="C136" s="21" t="s">
        <v>15</v>
      </c>
      <c r="D136" s="50" t="s">
        <v>319</v>
      </c>
      <c r="E136" s="22" t="s">
        <v>1</v>
      </c>
      <c r="F136" s="23" t="s">
        <v>38</v>
      </c>
      <c r="G136" s="23" t="s">
        <v>226</v>
      </c>
      <c r="H136" s="23" t="s">
        <v>12</v>
      </c>
      <c r="I136" s="51">
        <v>10</v>
      </c>
      <c r="J136" s="88"/>
      <c r="K136" s="52">
        <f t="shared" si="3"/>
        <v>0</v>
      </c>
    </row>
    <row r="137" spans="1:11" s="24" customFormat="1" ht="22.8">
      <c r="A137" s="19" t="s">
        <v>9</v>
      </c>
      <c r="B137" s="20"/>
      <c r="C137" s="21" t="s">
        <v>10</v>
      </c>
      <c r="D137" s="50" t="s">
        <v>320</v>
      </c>
      <c r="E137" s="22" t="s">
        <v>1</v>
      </c>
      <c r="F137" s="23" t="s">
        <v>38</v>
      </c>
      <c r="G137" s="23" t="s">
        <v>256</v>
      </c>
      <c r="H137" s="23" t="s">
        <v>12</v>
      </c>
      <c r="I137" s="51">
        <v>10</v>
      </c>
      <c r="J137" s="88"/>
      <c r="K137" s="52">
        <f t="shared" si="3"/>
        <v>0</v>
      </c>
    </row>
    <row r="138" spans="1:11" s="24" customFormat="1" ht="15">
      <c r="A138" s="19" t="s">
        <v>9</v>
      </c>
      <c r="B138" s="20"/>
      <c r="C138" s="21" t="s">
        <v>10</v>
      </c>
      <c r="D138" s="50" t="s">
        <v>321</v>
      </c>
      <c r="E138" s="22" t="s">
        <v>1</v>
      </c>
      <c r="F138" s="23" t="s">
        <v>38</v>
      </c>
      <c r="G138" s="23" t="s">
        <v>257</v>
      </c>
      <c r="H138" s="23" t="s">
        <v>12</v>
      </c>
      <c r="I138" s="51">
        <v>10</v>
      </c>
      <c r="J138" s="88"/>
      <c r="K138" s="52">
        <f aca="true" t="shared" si="4" ref="K138:K168">J138*I138</f>
        <v>0</v>
      </c>
    </row>
    <row r="139" spans="1:11" s="24" customFormat="1" ht="15">
      <c r="A139" s="19" t="s">
        <v>9</v>
      </c>
      <c r="B139" s="20"/>
      <c r="C139" s="21" t="s">
        <v>15</v>
      </c>
      <c r="D139" s="50" t="s">
        <v>322</v>
      </c>
      <c r="E139" s="22" t="s">
        <v>1</v>
      </c>
      <c r="F139" s="23" t="s">
        <v>38</v>
      </c>
      <c r="G139" s="23" t="s">
        <v>258</v>
      </c>
      <c r="H139" s="23" t="s">
        <v>12</v>
      </c>
      <c r="I139" s="51">
        <v>10</v>
      </c>
      <c r="J139" s="88"/>
      <c r="K139" s="52">
        <f t="shared" si="4"/>
        <v>0</v>
      </c>
    </row>
    <row r="140" spans="1:11" s="24" customFormat="1" ht="15">
      <c r="A140" s="19" t="s">
        <v>9</v>
      </c>
      <c r="B140" s="20"/>
      <c r="C140" s="21" t="s">
        <v>15</v>
      </c>
      <c r="D140" s="50" t="s">
        <v>323</v>
      </c>
      <c r="E140" s="22" t="s">
        <v>1</v>
      </c>
      <c r="F140" s="23" t="s">
        <v>38</v>
      </c>
      <c r="G140" s="23" t="s">
        <v>259</v>
      </c>
      <c r="H140" s="23" t="s">
        <v>12</v>
      </c>
      <c r="I140" s="51">
        <v>10</v>
      </c>
      <c r="J140" s="88"/>
      <c r="K140" s="52">
        <f t="shared" si="4"/>
        <v>0</v>
      </c>
    </row>
    <row r="141" spans="1:11" s="24" customFormat="1" ht="15">
      <c r="A141" s="19" t="s">
        <v>9</v>
      </c>
      <c r="B141" s="20"/>
      <c r="C141" s="21" t="s">
        <v>15</v>
      </c>
      <c r="D141" s="50" t="s">
        <v>324</v>
      </c>
      <c r="E141" s="22" t="s">
        <v>1</v>
      </c>
      <c r="F141" s="23" t="s">
        <v>38</v>
      </c>
      <c r="G141" s="23" t="s">
        <v>260</v>
      </c>
      <c r="H141" s="23" t="s">
        <v>12</v>
      </c>
      <c r="I141" s="51">
        <v>10</v>
      </c>
      <c r="J141" s="88"/>
      <c r="K141" s="52">
        <f t="shared" si="4"/>
        <v>0</v>
      </c>
    </row>
    <row r="142" spans="1:11" s="24" customFormat="1" ht="15">
      <c r="A142" s="19" t="s">
        <v>9</v>
      </c>
      <c r="B142" s="20"/>
      <c r="C142" s="21" t="s">
        <v>15</v>
      </c>
      <c r="D142" s="50" t="s">
        <v>325</v>
      </c>
      <c r="E142" s="22" t="s">
        <v>1</v>
      </c>
      <c r="F142" s="23" t="s">
        <v>38</v>
      </c>
      <c r="G142" s="23" t="s">
        <v>261</v>
      </c>
      <c r="H142" s="23" t="s">
        <v>12</v>
      </c>
      <c r="I142" s="51">
        <v>10</v>
      </c>
      <c r="J142" s="88"/>
      <c r="K142" s="52">
        <f t="shared" si="4"/>
        <v>0</v>
      </c>
    </row>
    <row r="143" spans="1:11" s="24" customFormat="1" ht="15">
      <c r="A143" s="19" t="s">
        <v>9</v>
      </c>
      <c r="B143" s="20"/>
      <c r="C143" s="21" t="s">
        <v>15</v>
      </c>
      <c r="D143" s="50" t="s">
        <v>326</v>
      </c>
      <c r="E143" s="22" t="s">
        <v>1</v>
      </c>
      <c r="F143" s="23" t="s">
        <v>38</v>
      </c>
      <c r="G143" s="23" t="s">
        <v>262</v>
      </c>
      <c r="H143" s="23" t="s">
        <v>12</v>
      </c>
      <c r="I143" s="51">
        <v>10</v>
      </c>
      <c r="J143" s="88"/>
      <c r="K143" s="52">
        <f t="shared" si="4"/>
        <v>0</v>
      </c>
    </row>
    <row r="144" spans="1:11" s="30" customFormat="1" ht="22.8">
      <c r="A144" s="25" t="s">
        <v>9</v>
      </c>
      <c r="B144" s="26"/>
      <c r="C144" s="27" t="s">
        <v>10</v>
      </c>
      <c r="D144" s="50" t="s">
        <v>327</v>
      </c>
      <c r="E144" s="28" t="s">
        <v>11</v>
      </c>
      <c r="F144" s="29" t="s">
        <v>38</v>
      </c>
      <c r="G144" s="29" t="s">
        <v>39</v>
      </c>
      <c r="H144" s="29" t="s">
        <v>12</v>
      </c>
      <c r="I144" s="53">
        <v>10</v>
      </c>
      <c r="J144" s="88"/>
      <c r="K144" s="54">
        <f t="shared" si="4"/>
        <v>0</v>
      </c>
    </row>
    <row r="145" spans="1:11" s="30" customFormat="1" ht="22.8">
      <c r="A145" s="25" t="s">
        <v>9</v>
      </c>
      <c r="B145" s="26"/>
      <c r="C145" s="27" t="s">
        <v>10</v>
      </c>
      <c r="D145" s="50" t="s">
        <v>328</v>
      </c>
      <c r="E145" s="28" t="s">
        <v>11</v>
      </c>
      <c r="F145" s="29" t="s">
        <v>38</v>
      </c>
      <c r="G145" s="29" t="s">
        <v>39</v>
      </c>
      <c r="H145" s="29" t="s">
        <v>12</v>
      </c>
      <c r="I145" s="53">
        <v>10</v>
      </c>
      <c r="J145" s="88"/>
      <c r="K145" s="54">
        <f t="shared" si="4"/>
        <v>0</v>
      </c>
    </row>
    <row r="146" spans="1:11" s="30" customFormat="1" ht="14.4">
      <c r="A146" s="25" t="s">
        <v>9</v>
      </c>
      <c r="B146" s="26"/>
      <c r="C146" s="27" t="s">
        <v>10</v>
      </c>
      <c r="D146" s="50" t="s">
        <v>329</v>
      </c>
      <c r="E146" s="28" t="s">
        <v>11</v>
      </c>
      <c r="F146" s="29" t="s">
        <v>38</v>
      </c>
      <c r="G146" s="29" t="s">
        <v>40</v>
      </c>
      <c r="H146" s="29" t="s">
        <v>16</v>
      </c>
      <c r="I146" s="53">
        <v>10</v>
      </c>
      <c r="J146" s="88"/>
      <c r="K146" s="54">
        <f t="shared" si="4"/>
        <v>0</v>
      </c>
    </row>
    <row r="147" spans="1:11" s="30" customFormat="1" ht="14.4">
      <c r="A147" s="25" t="s">
        <v>9</v>
      </c>
      <c r="B147" s="26"/>
      <c r="C147" s="27" t="s">
        <v>10</v>
      </c>
      <c r="D147" s="50" t="s">
        <v>330</v>
      </c>
      <c r="E147" s="28" t="s">
        <v>11</v>
      </c>
      <c r="F147" s="29" t="s">
        <v>38</v>
      </c>
      <c r="G147" s="29" t="s">
        <v>41</v>
      </c>
      <c r="H147" s="29" t="s">
        <v>16</v>
      </c>
      <c r="I147" s="53">
        <v>10</v>
      </c>
      <c r="J147" s="88"/>
      <c r="K147" s="54">
        <f t="shared" si="4"/>
        <v>0</v>
      </c>
    </row>
    <row r="148" spans="1:11" s="30" customFormat="1" ht="14.4">
      <c r="A148" s="25" t="s">
        <v>9</v>
      </c>
      <c r="B148" s="26"/>
      <c r="C148" s="27" t="s">
        <v>10</v>
      </c>
      <c r="D148" s="50" t="s">
        <v>331</v>
      </c>
      <c r="E148" s="28" t="s">
        <v>11</v>
      </c>
      <c r="F148" s="29" t="s">
        <v>38</v>
      </c>
      <c r="G148" s="29" t="s">
        <v>42</v>
      </c>
      <c r="H148" s="29" t="s">
        <v>12</v>
      </c>
      <c r="I148" s="53">
        <v>10</v>
      </c>
      <c r="J148" s="88"/>
      <c r="K148" s="54">
        <f t="shared" si="4"/>
        <v>0</v>
      </c>
    </row>
    <row r="149" spans="1:11" s="30" customFormat="1" ht="14.4">
      <c r="A149" s="25" t="s">
        <v>9</v>
      </c>
      <c r="B149" s="26"/>
      <c r="C149" s="27" t="s">
        <v>10</v>
      </c>
      <c r="D149" s="50" t="s">
        <v>332</v>
      </c>
      <c r="E149" s="28" t="s">
        <v>11</v>
      </c>
      <c r="F149" s="29" t="s">
        <v>38</v>
      </c>
      <c r="G149" s="29" t="s">
        <v>43</v>
      </c>
      <c r="H149" s="29" t="s">
        <v>16</v>
      </c>
      <c r="I149" s="53">
        <v>10</v>
      </c>
      <c r="J149" s="88"/>
      <c r="K149" s="54">
        <f t="shared" si="4"/>
        <v>0</v>
      </c>
    </row>
    <row r="150" spans="1:11" s="30" customFormat="1" ht="14.4">
      <c r="A150" s="25" t="s">
        <v>9</v>
      </c>
      <c r="B150" s="26"/>
      <c r="C150" s="27" t="s">
        <v>10</v>
      </c>
      <c r="D150" s="50" t="s">
        <v>333</v>
      </c>
      <c r="E150" s="28" t="s">
        <v>11</v>
      </c>
      <c r="F150" s="29" t="s">
        <v>38</v>
      </c>
      <c r="G150" s="29" t="s">
        <v>44</v>
      </c>
      <c r="H150" s="29" t="s">
        <v>16</v>
      </c>
      <c r="I150" s="53">
        <v>10</v>
      </c>
      <c r="J150" s="88"/>
      <c r="K150" s="54">
        <f t="shared" si="4"/>
        <v>0</v>
      </c>
    </row>
    <row r="151" spans="1:11" s="30" customFormat="1" ht="14.4">
      <c r="A151" s="25" t="s">
        <v>9</v>
      </c>
      <c r="B151" s="26"/>
      <c r="C151" s="27" t="s">
        <v>10</v>
      </c>
      <c r="D151" s="50" t="s">
        <v>334</v>
      </c>
      <c r="E151" s="28" t="s">
        <v>11</v>
      </c>
      <c r="F151" s="29" t="s">
        <v>38</v>
      </c>
      <c r="G151" s="29" t="s">
        <v>45</v>
      </c>
      <c r="H151" s="29" t="s">
        <v>16</v>
      </c>
      <c r="I151" s="53">
        <v>10</v>
      </c>
      <c r="J151" s="88"/>
      <c r="K151" s="54">
        <f t="shared" si="4"/>
        <v>0</v>
      </c>
    </row>
    <row r="152" spans="1:11" s="30" customFormat="1" ht="14.4">
      <c r="A152" s="25" t="s">
        <v>9</v>
      </c>
      <c r="B152" s="26"/>
      <c r="C152" s="27" t="s">
        <v>10</v>
      </c>
      <c r="D152" s="50" t="s">
        <v>335</v>
      </c>
      <c r="E152" s="28" t="s">
        <v>11</v>
      </c>
      <c r="F152" s="29" t="s">
        <v>46</v>
      </c>
      <c r="G152" s="29" t="s">
        <v>37</v>
      </c>
      <c r="H152" s="29" t="s">
        <v>12</v>
      </c>
      <c r="I152" s="53">
        <v>10</v>
      </c>
      <c r="J152" s="88"/>
      <c r="K152" s="54">
        <f t="shared" si="4"/>
        <v>0</v>
      </c>
    </row>
    <row r="153" spans="1:11" s="24" customFormat="1" ht="15">
      <c r="A153" s="19" t="s">
        <v>9</v>
      </c>
      <c r="B153" s="20"/>
      <c r="C153" s="21" t="s">
        <v>10</v>
      </c>
      <c r="D153" s="50" t="s">
        <v>336</v>
      </c>
      <c r="E153" s="22" t="s">
        <v>1</v>
      </c>
      <c r="F153" s="23" t="s">
        <v>38</v>
      </c>
      <c r="G153" s="23" t="s">
        <v>47</v>
      </c>
      <c r="H153" s="23" t="s">
        <v>12</v>
      </c>
      <c r="I153" s="51">
        <v>10</v>
      </c>
      <c r="J153" s="88"/>
      <c r="K153" s="52">
        <f t="shared" si="4"/>
        <v>0</v>
      </c>
    </row>
    <row r="154" spans="1:11" s="24" customFormat="1" ht="22.8">
      <c r="A154" s="19" t="s">
        <v>9</v>
      </c>
      <c r="B154" s="20"/>
      <c r="C154" s="21" t="s">
        <v>10</v>
      </c>
      <c r="D154" s="50" t="s">
        <v>337</v>
      </c>
      <c r="E154" s="22" t="s">
        <v>1</v>
      </c>
      <c r="F154" s="23" t="s">
        <v>46</v>
      </c>
      <c r="G154" s="23" t="s">
        <v>48</v>
      </c>
      <c r="H154" s="23" t="s">
        <v>12</v>
      </c>
      <c r="I154" s="51">
        <v>10</v>
      </c>
      <c r="J154" s="88"/>
      <c r="K154" s="52">
        <f t="shared" si="4"/>
        <v>0</v>
      </c>
    </row>
    <row r="155" spans="1:11" s="24" customFormat="1" ht="15">
      <c r="A155" s="19" t="s">
        <v>9</v>
      </c>
      <c r="B155" s="20"/>
      <c r="C155" s="21" t="s">
        <v>15</v>
      </c>
      <c r="D155" s="50" t="s">
        <v>338</v>
      </c>
      <c r="E155" s="22" t="s">
        <v>1</v>
      </c>
      <c r="F155" s="23" t="s">
        <v>274</v>
      </c>
      <c r="G155" s="23" t="s">
        <v>263</v>
      </c>
      <c r="H155" s="23" t="s">
        <v>12</v>
      </c>
      <c r="I155" s="51">
        <v>10</v>
      </c>
      <c r="J155" s="88"/>
      <c r="K155" s="52">
        <f t="shared" si="4"/>
        <v>0</v>
      </c>
    </row>
    <row r="156" spans="1:11" s="24" customFormat="1" ht="15">
      <c r="A156" s="19" t="s">
        <v>9</v>
      </c>
      <c r="B156" s="20"/>
      <c r="C156" s="21" t="s">
        <v>10</v>
      </c>
      <c r="D156" s="50" t="s">
        <v>339</v>
      </c>
      <c r="E156" s="22" t="s">
        <v>1</v>
      </c>
      <c r="F156" s="23" t="s">
        <v>274</v>
      </c>
      <c r="G156" s="23" t="s">
        <v>264</v>
      </c>
      <c r="H156" s="23" t="s">
        <v>12</v>
      </c>
      <c r="I156" s="51">
        <v>10</v>
      </c>
      <c r="J156" s="88"/>
      <c r="K156" s="52">
        <f t="shared" si="4"/>
        <v>0</v>
      </c>
    </row>
    <row r="157" spans="1:11" s="24" customFormat="1" ht="15">
      <c r="A157" s="19" t="s">
        <v>9</v>
      </c>
      <c r="B157" s="20"/>
      <c r="C157" s="21" t="s">
        <v>10</v>
      </c>
      <c r="D157" s="50" t="s">
        <v>341</v>
      </c>
      <c r="E157" s="22" t="s">
        <v>1</v>
      </c>
      <c r="F157" s="23" t="s">
        <v>274</v>
      </c>
      <c r="G157" s="23" t="s">
        <v>265</v>
      </c>
      <c r="H157" s="23" t="s">
        <v>12</v>
      </c>
      <c r="I157" s="51">
        <v>10</v>
      </c>
      <c r="J157" s="88"/>
      <c r="K157" s="52">
        <f t="shared" si="4"/>
        <v>0</v>
      </c>
    </row>
    <row r="158" spans="1:11" s="24" customFormat="1" ht="15">
      <c r="A158" s="19" t="s">
        <v>9</v>
      </c>
      <c r="B158" s="20"/>
      <c r="C158" s="21" t="s">
        <v>10</v>
      </c>
      <c r="D158" s="50" t="s">
        <v>342</v>
      </c>
      <c r="E158" s="22" t="s">
        <v>1</v>
      </c>
      <c r="F158" s="23" t="s">
        <v>274</v>
      </c>
      <c r="G158" s="23" t="s">
        <v>266</v>
      </c>
      <c r="H158" s="23" t="s">
        <v>12</v>
      </c>
      <c r="I158" s="51">
        <v>10</v>
      </c>
      <c r="J158" s="88"/>
      <c r="K158" s="52">
        <f t="shared" si="4"/>
        <v>0</v>
      </c>
    </row>
    <row r="159" spans="1:11" s="24" customFormat="1" ht="15">
      <c r="A159" s="19" t="s">
        <v>9</v>
      </c>
      <c r="B159" s="20"/>
      <c r="C159" s="21" t="s">
        <v>10</v>
      </c>
      <c r="D159" s="50" t="s">
        <v>343</v>
      </c>
      <c r="E159" s="22" t="s">
        <v>1</v>
      </c>
      <c r="F159" s="23" t="s">
        <v>274</v>
      </c>
      <c r="G159" s="23" t="s">
        <v>267</v>
      </c>
      <c r="H159" s="23" t="s">
        <v>12</v>
      </c>
      <c r="I159" s="51">
        <v>10</v>
      </c>
      <c r="J159" s="88"/>
      <c r="K159" s="52">
        <f t="shared" si="4"/>
        <v>0</v>
      </c>
    </row>
    <row r="160" spans="1:11" s="24" customFormat="1" ht="15">
      <c r="A160" s="19" t="s">
        <v>9</v>
      </c>
      <c r="B160" s="20"/>
      <c r="C160" s="21" t="s">
        <v>10</v>
      </c>
      <c r="D160" s="50" t="s">
        <v>344</v>
      </c>
      <c r="E160" s="22" t="s">
        <v>1</v>
      </c>
      <c r="F160" s="23" t="s">
        <v>274</v>
      </c>
      <c r="G160" s="23" t="s">
        <v>268</v>
      </c>
      <c r="H160" s="23" t="s">
        <v>12</v>
      </c>
      <c r="I160" s="51">
        <v>10</v>
      </c>
      <c r="J160" s="88"/>
      <c r="K160" s="52">
        <f t="shared" si="4"/>
        <v>0</v>
      </c>
    </row>
    <row r="161" spans="1:11" s="24" customFormat="1" ht="15">
      <c r="A161" s="19" t="s">
        <v>9</v>
      </c>
      <c r="B161" s="20"/>
      <c r="C161" s="21" t="s">
        <v>10</v>
      </c>
      <c r="D161" s="50" t="s">
        <v>345</v>
      </c>
      <c r="E161" s="22" t="s">
        <v>1</v>
      </c>
      <c r="F161" s="23" t="s">
        <v>274</v>
      </c>
      <c r="G161" s="23" t="s">
        <v>269</v>
      </c>
      <c r="H161" s="23" t="s">
        <v>12</v>
      </c>
      <c r="I161" s="51">
        <v>10</v>
      </c>
      <c r="J161" s="88"/>
      <c r="K161" s="52">
        <f t="shared" si="4"/>
        <v>0</v>
      </c>
    </row>
    <row r="162" spans="1:11" s="24" customFormat="1" ht="15">
      <c r="A162" s="19" t="s">
        <v>9</v>
      </c>
      <c r="B162" s="20"/>
      <c r="C162" s="21" t="s">
        <v>10</v>
      </c>
      <c r="D162" s="50" t="s">
        <v>346</v>
      </c>
      <c r="E162" s="22" t="s">
        <v>1</v>
      </c>
      <c r="F162" s="23" t="s">
        <v>274</v>
      </c>
      <c r="G162" s="23" t="s">
        <v>270</v>
      </c>
      <c r="H162" s="23" t="s">
        <v>12</v>
      </c>
      <c r="I162" s="51">
        <v>10</v>
      </c>
      <c r="J162" s="88"/>
      <c r="K162" s="52">
        <f t="shared" si="4"/>
        <v>0</v>
      </c>
    </row>
    <row r="163" spans="1:11" s="24" customFormat="1" ht="15">
      <c r="A163" s="19" t="s">
        <v>9</v>
      </c>
      <c r="B163" s="20"/>
      <c r="C163" s="21" t="s">
        <v>10</v>
      </c>
      <c r="D163" s="50" t="s">
        <v>347</v>
      </c>
      <c r="E163" s="22" t="s">
        <v>1</v>
      </c>
      <c r="F163" s="23" t="s">
        <v>274</v>
      </c>
      <c r="G163" s="23" t="s">
        <v>271</v>
      </c>
      <c r="H163" s="23" t="s">
        <v>12</v>
      </c>
      <c r="I163" s="51">
        <v>10</v>
      </c>
      <c r="J163" s="88"/>
      <c r="K163" s="52">
        <f t="shared" si="4"/>
        <v>0</v>
      </c>
    </row>
    <row r="164" spans="1:11" s="24" customFormat="1" ht="15">
      <c r="A164" s="19" t="s">
        <v>9</v>
      </c>
      <c r="B164" s="20"/>
      <c r="C164" s="21" t="s">
        <v>10</v>
      </c>
      <c r="D164" s="50" t="s">
        <v>348</v>
      </c>
      <c r="E164" s="22" t="s">
        <v>1</v>
      </c>
      <c r="F164" s="23" t="s">
        <v>274</v>
      </c>
      <c r="G164" s="23" t="s">
        <v>272</v>
      </c>
      <c r="H164" s="23" t="s">
        <v>12</v>
      </c>
      <c r="I164" s="51">
        <v>10</v>
      </c>
      <c r="J164" s="88"/>
      <c r="K164" s="52">
        <f t="shared" si="4"/>
        <v>0</v>
      </c>
    </row>
    <row r="165" spans="1:11" s="24" customFormat="1" ht="15">
      <c r="A165" s="19" t="s">
        <v>9</v>
      </c>
      <c r="B165" s="20"/>
      <c r="C165" s="21" t="s">
        <v>10</v>
      </c>
      <c r="D165" s="50" t="s">
        <v>349</v>
      </c>
      <c r="E165" s="22" t="s">
        <v>1</v>
      </c>
      <c r="F165" s="23" t="s">
        <v>274</v>
      </c>
      <c r="G165" s="23" t="s">
        <v>26</v>
      </c>
      <c r="H165" s="23" t="s">
        <v>16</v>
      </c>
      <c r="I165" s="51">
        <v>10</v>
      </c>
      <c r="J165" s="88"/>
      <c r="K165" s="52">
        <f t="shared" si="4"/>
        <v>0</v>
      </c>
    </row>
    <row r="166" spans="1:11" s="24" customFormat="1" ht="15">
      <c r="A166" s="19" t="s">
        <v>9</v>
      </c>
      <c r="B166" s="20"/>
      <c r="C166" s="21" t="s">
        <v>10</v>
      </c>
      <c r="D166" s="50" t="s">
        <v>350</v>
      </c>
      <c r="E166" s="22" t="s">
        <v>1</v>
      </c>
      <c r="F166" s="23" t="s">
        <v>274</v>
      </c>
      <c r="G166" s="23" t="s">
        <v>27</v>
      </c>
      <c r="H166" s="23" t="s">
        <v>16</v>
      </c>
      <c r="I166" s="51">
        <v>10</v>
      </c>
      <c r="J166" s="88"/>
      <c r="K166" s="52">
        <f t="shared" si="4"/>
        <v>0</v>
      </c>
    </row>
    <row r="167" spans="1:11" s="24" customFormat="1" ht="15">
      <c r="A167" s="19" t="s">
        <v>9</v>
      </c>
      <c r="B167" s="20"/>
      <c r="C167" s="21" t="s">
        <v>10</v>
      </c>
      <c r="D167" s="50" t="s">
        <v>353</v>
      </c>
      <c r="E167" s="22" t="s">
        <v>1</v>
      </c>
      <c r="F167" s="23" t="s">
        <v>274</v>
      </c>
      <c r="G167" s="23" t="s">
        <v>28</v>
      </c>
      <c r="H167" s="23" t="s">
        <v>12</v>
      </c>
      <c r="I167" s="51">
        <v>10</v>
      </c>
      <c r="J167" s="88"/>
      <c r="K167" s="52">
        <f t="shared" si="4"/>
        <v>0</v>
      </c>
    </row>
    <row r="168" spans="1:11" s="24" customFormat="1" ht="15">
      <c r="A168" s="19" t="s">
        <v>9</v>
      </c>
      <c r="B168" s="20"/>
      <c r="C168" s="21" t="s">
        <v>10</v>
      </c>
      <c r="D168" s="50" t="s">
        <v>354</v>
      </c>
      <c r="E168" s="22" t="s">
        <v>1</v>
      </c>
      <c r="F168" s="23" t="s">
        <v>274</v>
      </c>
      <c r="G168" s="23" t="s">
        <v>29</v>
      </c>
      <c r="H168" s="23" t="s">
        <v>12</v>
      </c>
      <c r="I168" s="51">
        <v>10</v>
      </c>
      <c r="J168" s="88"/>
      <c r="K168" s="52">
        <f t="shared" si="4"/>
        <v>0</v>
      </c>
    </row>
    <row r="169" spans="1:13" ht="24" customHeight="1">
      <c r="A169" s="7"/>
      <c r="B169" s="5"/>
      <c r="C169" s="14"/>
      <c r="D169" s="50" t="s">
        <v>355</v>
      </c>
      <c r="E169" s="55"/>
      <c r="F169" s="23"/>
      <c r="G169" s="56" t="s">
        <v>371</v>
      </c>
      <c r="H169" s="57" t="s">
        <v>58</v>
      </c>
      <c r="I169" s="51">
        <v>10000</v>
      </c>
      <c r="J169" s="90"/>
      <c r="K169" s="52">
        <f>(1-J169)*I169</f>
        <v>10000</v>
      </c>
      <c r="L169" s="24"/>
      <c r="M169" s="24"/>
    </row>
    <row r="170" spans="1:12" ht="18.75" customHeight="1">
      <c r="A170" s="3" t="s">
        <v>9</v>
      </c>
      <c r="B170" s="4"/>
      <c r="C170" s="13" t="s">
        <v>10</v>
      </c>
      <c r="D170" s="47">
        <v>0</v>
      </c>
      <c r="E170" s="48" t="s">
        <v>14</v>
      </c>
      <c r="F170" s="32"/>
      <c r="G170" s="49" t="s">
        <v>18</v>
      </c>
      <c r="H170" s="32"/>
      <c r="I170" s="31"/>
      <c r="J170" s="58"/>
      <c r="K170" s="59">
        <f>SUM(K171:K177)</f>
        <v>0</v>
      </c>
      <c r="L170" s="24"/>
    </row>
    <row r="171" spans="1:11" ht="18.75" customHeight="1">
      <c r="A171" s="7" t="s">
        <v>9</v>
      </c>
      <c r="B171" s="5"/>
      <c r="C171" s="14" t="s">
        <v>15</v>
      </c>
      <c r="D171" s="50" t="s">
        <v>356</v>
      </c>
      <c r="E171" s="55" t="s">
        <v>13</v>
      </c>
      <c r="F171" s="60" t="s">
        <v>17</v>
      </c>
      <c r="G171" s="61" t="s">
        <v>19</v>
      </c>
      <c r="H171" s="57" t="s">
        <v>20</v>
      </c>
      <c r="I171" s="51">
        <v>10</v>
      </c>
      <c r="J171" s="89"/>
      <c r="K171" s="62">
        <f aca="true" t="shared" si="5" ref="K171:K177">J171*I171</f>
        <v>0</v>
      </c>
    </row>
    <row r="172" spans="1:11" ht="18.75" customHeight="1">
      <c r="A172" s="7" t="s">
        <v>9</v>
      </c>
      <c r="B172" s="5"/>
      <c r="C172" s="14" t="s">
        <v>15</v>
      </c>
      <c r="D172" s="50" t="s">
        <v>357</v>
      </c>
      <c r="E172" s="55" t="s">
        <v>13</v>
      </c>
      <c r="F172" s="60" t="s">
        <v>17</v>
      </c>
      <c r="G172" s="61" t="s">
        <v>21</v>
      </c>
      <c r="H172" s="57" t="s">
        <v>20</v>
      </c>
      <c r="I172" s="51">
        <v>10</v>
      </c>
      <c r="J172" s="89"/>
      <c r="K172" s="62">
        <f t="shared" si="5"/>
        <v>0</v>
      </c>
    </row>
    <row r="173" spans="1:11" ht="18.75" customHeight="1">
      <c r="A173" s="7" t="s">
        <v>9</v>
      </c>
      <c r="B173" s="5"/>
      <c r="C173" s="14" t="s">
        <v>15</v>
      </c>
      <c r="D173" s="50" t="s">
        <v>358</v>
      </c>
      <c r="E173" s="55" t="s">
        <v>13</v>
      </c>
      <c r="F173" s="60" t="s">
        <v>17</v>
      </c>
      <c r="G173" s="61" t="s">
        <v>61</v>
      </c>
      <c r="H173" s="57" t="s">
        <v>20</v>
      </c>
      <c r="I173" s="51">
        <v>10</v>
      </c>
      <c r="J173" s="89"/>
      <c r="K173" s="62">
        <f t="shared" si="5"/>
        <v>0</v>
      </c>
    </row>
    <row r="174" spans="1:11" ht="18.75" customHeight="1">
      <c r="A174" s="7" t="s">
        <v>9</v>
      </c>
      <c r="B174" s="5"/>
      <c r="C174" s="14" t="s">
        <v>15</v>
      </c>
      <c r="D174" s="50" t="s">
        <v>359</v>
      </c>
      <c r="E174" s="55" t="s">
        <v>13</v>
      </c>
      <c r="F174" s="60" t="s">
        <v>17</v>
      </c>
      <c r="G174" s="61" t="s">
        <v>62</v>
      </c>
      <c r="H174" s="57" t="s">
        <v>20</v>
      </c>
      <c r="I174" s="51">
        <v>10</v>
      </c>
      <c r="J174" s="89"/>
      <c r="K174" s="62">
        <f t="shared" si="5"/>
        <v>0</v>
      </c>
    </row>
    <row r="175" spans="1:11" ht="18.75" customHeight="1">
      <c r="A175" s="7" t="s">
        <v>9</v>
      </c>
      <c r="B175" s="5"/>
      <c r="C175" s="14" t="s">
        <v>15</v>
      </c>
      <c r="D175" s="50" t="s">
        <v>360</v>
      </c>
      <c r="E175" s="55" t="s">
        <v>13</v>
      </c>
      <c r="F175" s="60" t="s">
        <v>17</v>
      </c>
      <c r="G175" s="61" t="s">
        <v>63</v>
      </c>
      <c r="H175" s="57" t="s">
        <v>20</v>
      </c>
      <c r="I175" s="51">
        <v>10</v>
      </c>
      <c r="J175" s="89"/>
      <c r="K175" s="62">
        <f t="shared" si="5"/>
        <v>0</v>
      </c>
    </row>
    <row r="176" spans="1:11" ht="18.75" customHeight="1">
      <c r="A176" s="7" t="s">
        <v>9</v>
      </c>
      <c r="B176" s="5"/>
      <c r="C176" s="14" t="s">
        <v>15</v>
      </c>
      <c r="D176" s="50" t="s">
        <v>361</v>
      </c>
      <c r="E176" s="55" t="s">
        <v>13</v>
      </c>
      <c r="F176" s="60" t="s">
        <v>17</v>
      </c>
      <c r="G176" s="61" t="s">
        <v>64</v>
      </c>
      <c r="H176" s="57" t="s">
        <v>20</v>
      </c>
      <c r="I176" s="51">
        <v>10</v>
      </c>
      <c r="J176" s="89"/>
      <c r="K176" s="62">
        <f t="shared" si="5"/>
        <v>0</v>
      </c>
    </row>
    <row r="177" spans="1:11" ht="18.75" customHeight="1" thickBot="1">
      <c r="A177" s="7" t="s">
        <v>9</v>
      </c>
      <c r="B177" s="5"/>
      <c r="C177" s="14" t="s">
        <v>15</v>
      </c>
      <c r="D177" s="63" t="s">
        <v>362</v>
      </c>
      <c r="E177" s="64" t="s">
        <v>13</v>
      </c>
      <c r="F177" s="65" t="s">
        <v>17</v>
      </c>
      <c r="G177" s="66" t="s">
        <v>65</v>
      </c>
      <c r="H177" s="65" t="s">
        <v>20</v>
      </c>
      <c r="I177" s="67">
        <v>10</v>
      </c>
      <c r="J177" s="89"/>
      <c r="K177" s="68">
        <f t="shared" si="5"/>
        <v>0</v>
      </c>
    </row>
    <row r="178" spans="1:9" ht="18.75" customHeight="1">
      <c r="A178" s="8"/>
      <c r="B178" s="9"/>
      <c r="C178" s="10"/>
      <c r="D178" s="69"/>
      <c r="E178" s="70"/>
      <c r="F178" s="71"/>
      <c r="G178" s="72"/>
      <c r="H178" s="71"/>
      <c r="I178" s="73"/>
    </row>
    <row r="179" spans="1:9" ht="18.75" customHeight="1" thickBot="1">
      <c r="A179" s="8"/>
      <c r="B179" s="9"/>
      <c r="C179" s="10"/>
      <c r="D179" s="69"/>
      <c r="E179" s="70"/>
      <c r="F179" s="71"/>
      <c r="G179" s="72"/>
      <c r="H179" s="71"/>
      <c r="I179" s="73"/>
    </row>
    <row r="180" spans="4:11" ht="27" customHeight="1">
      <c r="D180" s="74" t="s">
        <v>363</v>
      </c>
      <c r="E180" s="33"/>
      <c r="F180" s="34"/>
      <c r="G180" s="75" t="s">
        <v>59</v>
      </c>
      <c r="H180" s="34"/>
      <c r="I180" s="34"/>
      <c r="J180" s="76"/>
      <c r="K180" s="77">
        <f>K7</f>
        <v>10000</v>
      </c>
    </row>
    <row r="181" spans="4:11" ht="15">
      <c r="D181" s="50" t="s">
        <v>364</v>
      </c>
      <c r="E181" s="35"/>
      <c r="F181" s="36"/>
      <c r="G181" s="78" t="s">
        <v>24</v>
      </c>
      <c r="H181" s="36"/>
      <c r="I181" s="36"/>
      <c r="J181" s="79"/>
      <c r="K181" s="81">
        <f>J169</f>
        <v>0</v>
      </c>
    </row>
    <row r="182" spans="4:11" ht="15">
      <c r="D182" s="50" t="s">
        <v>365</v>
      </c>
      <c r="E182" s="35"/>
      <c r="F182" s="36"/>
      <c r="G182" s="78" t="s">
        <v>22</v>
      </c>
      <c r="H182" s="36"/>
      <c r="I182" s="36"/>
      <c r="J182" s="79"/>
      <c r="K182" s="80">
        <f>K180*21%</f>
        <v>2100</v>
      </c>
    </row>
    <row r="183" spans="4:12" ht="14.4" thickBot="1">
      <c r="D183" s="63" t="s">
        <v>366</v>
      </c>
      <c r="E183" s="37"/>
      <c r="F183" s="38"/>
      <c r="G183" s="38" t="s">
        <v>23</v>
      </c>
      <c r="H183" s="38"/>
      <c r="I183" s="38"/>
      <c r="J183" s="82"/>
      <c r="K183" s="83">
        <f>SUM(K180+K182)</f>
        <v>12100</v>
      </c>
      <c r="L183" s="11"/>
    </row>
    <row r="184" spans="7:10" ht="15.6">
      <c r="G184" s="85"/>
      <c r="H184" s="85"/>
      <c r="I184" s="85"/>
      <c r="J184" s="86"/>
    </row>
    <row r="186" ht="15">
      <c r="D186" s="84" t="s">
        <v>367</v>
      </c>
    </row>
  </sheetData>
  <sheetProtection algorithmName="SHA-512" hashValue="E+m8qEBgY+EA046xpgu/3KuSR7AA+OR7plepcAiA1jDbCrTvmmWTCbLkE71zHh6NRi9mPjB+bYvepSJNY7iYsQ==" saltValue="9Gwuy39jFu8u0/lDBwgiMw==" spinCount="100000" sheet="1" objects="1" scenarios="1"/>
  <mergeCells count="3">
    <mergeCell ref="J5:K5"/>
    <mergeCell ref="D5:I5"/>
    <mergeCell ref="D1:K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Kallasová Daniela</dc:creator>
  <cp:keywords/>
  <dc:description/>
  <cp:lastModifiedBy>VálekTomáš</cp:lastModifiedBy>
  <cp:lastPrinted>2022-08-09T10:56:40Z</cp:lastPrinted>
  <dcterms:created xsi:type="dcterms:W3CDTF">2018-02-14T06:44:23Z</dcterms:created>
  <dcterms:modified xsi:type="dcterms:W3CDTF">2022-12-16T12:12:36Z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</Properties>
</file>