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unicz.sharepoint.com/sites/ITU_KaM_VZ/Sdilene dokumenty/Veřejné zakázky 2023/UK-KaM - Oprava VZT v menze Kajetánka/"/>
    </mc:Choice>
  </mc:AlternateContent>
  <xr:revisionPtr revIDLastSave="7" documentId="11_202F589D33E0C64CF12CC74882977F33925E74AA" xr6:coauthVersionLast="47" xr6:coauthVersionMax="47" xr10:uidLastSave="{C6C4F380-7FAB-4B22-A6F9-2CB40ABC91D1}"/>
  <bookViews>
    <workbookView xWindow="-120" yWindow="-120" windowWidth="29040" windowHeight="17640" xr2:uid="{00000000-000D-0000-FFFF-FFFF00000000}"/>
  </bookViews>
  <sheets>
    <sheet name="VZT" sheetId="6" r:id="rId1"/>
  </sheets>
  <definedNames>
    <definedName name="_xlnm._FilterDatabase" localSheetId="0" hidden="1">VZT!$A$4:$G$23</definedName>
    <definedName name="_Hlk487183620" localSheetId="0">VZT!#REF!</definedName>
    <definedName name="_xlnm.Print_Area" localSheetId="0">VZT!$A$1:$M$62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6" l="1"/>
  <c r="G56" i="6"/>
  <c r="G55" i="6"/>
  <c r="G54" i="6"/>
  <c r="G53" i="6"/>
  <c r="G52" i="6"/>
  <c r="G51" i="6"/>
  <c r="G50" i="6"/>
  <c r="G49" i="6"/>
  <c r="G48" i="6"/>
  <c r="G47" i="6"/>
  <c r="G46" i="6" s="1"/>
  <c r="G44" i="6"/>
  <c r="G43" i="6"/>
  <c r="G42" i="6"/>
  <c r="G41" i="6"/>
  <c r="G40" i="6"/>
  <c r="G39" i="6"/>
  <c r="G38" i="6" s="1"/>
  <c r="G19" i="6"/>
  <c r="G18" i="6"/>
  <c r="G17" i="6"/>
  <c r="G36" i="6"/>
  <c r="G35" i="6"/>
  <c r="G33" i="6"/>
  <c r="G32" i="6"/>
  <c r="G31" i="6"/>
  <c r="G30" i="6"/>
  <c r="G29" i="6"/>
  <c r="G28" i="6"/>
  <c r="G27" i="6"/>
  <c r="G26" i="6"/>
  <c r="G25" i="6" s="1"/>
  <c r="G16" i="6"/>
  <c r="G11" i="6"/>
  <c r="G12" i="6"/>
  <c r="G13" i="6"/>
  <c r="G14" i="6"/>
  <c r="G23" i="6"/>
  <c r="G22" i="6"/>
  <c r="G21" i="6"/>
  <c r="G9" i="6" s="1"/>
  <c r="G7" i="6" s="1"/>
  <c r="G20" i="6"/>
  <c r="G15" i="6"/>
  <c r="G10" i="6"/>
</calcChain>
</file>

<file path=xl/sharedStrings.xml><?xml version="1.0" encoding="utf-8"?>
<sst xmlns="http://schemas.openxmlformats.org/spreadsheetml/2006/main" count="101" uniqueCount="62">
  <si>
    <t>UK-KaM - Oprava VZT v menze Kajetánka</t>
  </si>
  <si>
    <t>Rozpočet</t>
  </si>
  <si>
    <t>Poř.</t>
  </si>
  <si>
    <t>Popis</t>
  </si>
  <si>
    <t>Označení nabízeného produktu *</t>
  </si>
  <si>
    <t>MJ</t>
  </si>
  <si>
    <t>Výměra</t>
  </si>
  <si>
    <t>Jedn. cena</t>
  </si>
  <si>
    <t>Cena</t>
  </si>
  <si>
    <t>MENZA Kajetánka</t>
  </si>
  <si>
    <t>VZDUCHOTECHNIKA (VČ. M+R A ZDROJE CHLADU/TEPLA)</t>
  </si>
  <si>
    <t>CENA CELKEM (BEZ DPH)</t>
  </si>
  <si>
    <t xml:space="preserve">Zařízení č. 1 - Větrání kuchyně </t>
  </si>
  <si>
    <t>Přívodní VZT jednotka (vnitřní instalace) - dilatační vložka, uzavírací klapka, Filtrační komora F5, deskový výměník ZZT, Chladící komora s přímým odparem chladiva; dvouokruhová propletená Qch=44 kW s možností funkce TČ, Ventilátorová komora -  12000m3/h, 500 Pa, filtr G4+tukový filtr, dilatační vložka)</t>
  </si>
  <si>
    <t>kpl</t>
  </si>
  <si>
    <t>Kondenzační jednotka pro chlazení/topení "věž" ; Qch=40 kW; Qt=45 kW, příkon 12 kW; hladina ak. tlaku 60 dB(A), účinnost EER 3,25</t>
  </si>
  <si>
    <t>ks</t>
  </si>
  <si>
    <t>Sada pro řízení výkonu 0-10V</t>
  </si>
  <si>
    <t>Potrubí Cu chladírenské 16/28 (vč. parotěsné izolace)</t>
  </si>
  <si>
    <t>bm</t>
  </si>
  <si>
    <t>Chladivo R410A (doplnění)</t>
  </si>
  <si>
    <t>kg</t>
  </si>
  <si>
    <t xml:space="preserve">Požární klapka 1000x800; spouštění ruční a teplotní s elektromagnetem AC230V </t>
  </si>
  <si>
    <t>Digestoř nástěnná 3000x1000 nerez (vč. zapuštěného osvětlení a tukových filtrů)</t>
  </si>
  <si>
    <t>Textilní vyústka polokruh (D450; L=7 bm), vč. upínací sady</t>
  </si>
  <si>
    <t>Protidešťová žaluzie 1,6 m2 (RAL dle fasády objektu)</t>
  </si>
  <si>
    <t>Výfuková hlavice DN 710 (pozink)</t>
  </si>
  <si>
    <t>Tlumič hluku 1000x1000/1500 (vč. buněk š=100 mm)</t>
  </si>
  <si>
    <t>Potrubí pozinkované čtyřhranné tmelené (tř. těsnosti C)</t>
  </si>
  <si>
    <t>m2</t>
  </si>
  <si>
    <t>Potrubí pozinkované čtyřhranné netmelené (tř. těsnosti B)</t>
  </si>
  <si>
    <t>Tepelná izolace, min. vlna tl.40mm, Al folie, uchycení na trny vč. pomocného materiálu (trny, Al páska)</t>
  </si>
  <si>
    <t xml:space="preserve">Zařízení č. 2 - Větrání jídelny </t>
  </si>
  <si>
    <t>Přívodní VZT jednotka (vnitřní instalace) - dilatační vložka, uzavírací klapka, Filtrační komora F5, deskový výměník ZZT, Chladící komora s přímým odparem chladiva; dvouokruhová propletená Qch=22 kW s možností funkce TČ, Ventilátorová komora -  6000 m3/h, 400 Pa, dilatační vložka)</t>
  </si>
  <si>
    <t>Kondenzační jednotka pro chlazení/topení "věž" ; Qch=22 kW; Qt=25 kW, příkon 7 kW; hladina ak. tlaku 60 dB(A), účinnost EER 3,25</t>
  </si>
  <si>
    <t>Potrubí Cu chladírenské 12/20 (vč. parotěsné izolace)</t>
  </si>
  <si>
    <t xml:space="preserve">Požární klapka 500x500; spouštění ruční a teplotní s elektromagnetem AC230V </t>
  </si>
  <si>
    <t>Vyústky stěnové 525c325 (regulace R1, elox)</t>
  </si>
  <si>
    <t>Tlumič hluku 630x630/1500 (vč. buněk š=100 mm)</t>
  </si>
  <si>
    <t>Protidešťová žaluzie 1000x500 se sítem (RAL dle fasády objektu)</t>
  </si>
  <si>
    <t>Měření a regulace (vč. silových rozvodů pro VZT)</t>
  </si>
  <si>
    <t>Rozvaděč M+R (vč. vystrojení a PLC modulu) a silové napájení a ovládání zařízení vč. ovládacího panelu s displejem</t>
  </si>
  <si>
    <t>Dálkový ovladač s podsvíceným displejem ukazujícím provozní a havarijní stavy 
zařízení a umožňujícím zapnutí/vypnutí,  regulaci teploty přiváděného vzduchu a 
vzduchového výkonu</t>
  </si>
  <si>
    <t>Ostaní prvky M+R - periférie (frekveční měniče, servopohony, teplotní a tlaková čidla,  protimrazová ochrana atd.) Uživatelský software.</t>
  </si>
  <si>
    <t xml:space="preserve">Kabeláž (silová a ovládací), vč. nosných prvků </t>
  </si>
  <si>
    <t>Montáž zařízení M+R, vč. instalace uživatelského SW</t>
  </si>
  <si>
    <t>Provozně-technická dokumentace vč. projektu skutečného provedení M+R</t>
  </si>
  <si>
    <t>Společné položky</t>
  </si>
  <si>
    <t>Demontáž stávajících rozvodů VZT</t>
  </si>
  <si>
    <t>Demontáž stávající VZT jednotky a prvků M+R</t>
  </si>
  <si>
    <t>Odvoz a ekologická likvidace stávajícího zařízení</t>
  </si>
  <si>
    <t>Montážní, podpěrný a pomocný materiál</t>
  </si>
  <si>
    <t>Doprava a transport VZT jednotky v rozloženém stavu a montáž na místě</t>
  </si>
  <si>
    <t>Montáž ostatního  vzduchotechnického zařízení</t>
  </si>
  <si>
    <t>Doprava, manipulační prostředky a lešení</t>
  </si>
  <si>
    <t>Komplexní vyzkoušení vč. zkušebního provozu</t>
  </si>
  <si>
    <t>hod</t>
  </si>
  <si>
    <t>Provozně-technická dokumentace vč. projektu skutečného provedení</t>
  </si>
  <si>
    <t xml:space="preserve">VRN (koordinace profesí, stavební přípomoce, 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</si>
  <si>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</si>
  <si>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</si>
  <si>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** Je-li v této příloze definován přímo či nepřímo konkrétní výrobek/výrobce, má se za to, že je tím definován minimální požadovaný standard a v nabídce může být nahrazen i výrobkem srovnatelných nebo lepších parametrů.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</si>
</sst>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</numFmts>
  <fonts count="22" x14ac:knownFonts="1"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 CE"/>
      <charset val="238"/>
    </font>
    <font>
      <b/>
      <sz val="12"/>
      <color indexed="25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 CE"/>
      <charset val="238"/>
    </font>
    <font>
      <b/>
      <sz val="8"/>
      <color indexed="54"/>
      <name val="Arial"/>
      <family val="2"/>
      <charset val="238"/>
    </font>
    <font>
      <b/>
      <sz val="7.5"/>
      <color indexed="23"/>
      <name val="Arial"/>
      <family val="2"/>
      <charset val="238"/>
    </font>
    <font>
      <b/>
      <sz val="10"/>
      <color indexed="54"/>
      <name val="Arial"/>
      <family val="2"/>
      <charset val="238"/>
    </font>
    <font>
      <sz val="8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1"/>
      <color indexed="54"/>
      <name val="Arial"/>
      <family val="2"/>
      <charset val="238"/>
    </font>
    <font>
      <sz val="9"/>
      <color indexed="54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/>
    <xf numFmtId="0" fontId="19" fillId="0" borderId="0"/>
  </cellStyleXfs>
  <cellXfs count="86">
    <xf numFmtId="0" fontId="0" fillId="0" borderId="0" xfId="0"/>
    <xf numFmtId="164" fontId="1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7" fontId="1" fillId="0" borderId="0" xfId="0" applyNumberFormat="1" applyFont="1" applyAlignment="1">
      <alignment horizontal="right" vertical="top"/>
    </xf>
    <xf numFmtId="49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166" fontId="7" fillId="0" borderId="1" xfId="0" applyNumberFormat="1" applyFont="1" applyBorder="1" applyAlignment="1">
      <alignment horizontal="right" vertical="top"/>
    </xf>
    <xf numFmtId="167" fontId="7" fillId="0" borderId="1" xfId="0" applyNumberFormat="1" applyFont="1" applyBorder="1" applyAlignment="1">
      <alignment horizontal="right" vertical="top"/>
    </xf>
    <xf numFmtId="0" fontId="8" fillId="0" borderId="0" xfId="0" applyFont="1"/>
    <xf numFmtId="0" fontId="2" fillId="0" borderId="0" xfId="0" applyFont="1" applyAlignment="1">
      <alignment horizontal="left" wrapText="1"/>
    </xf>
    <xf numFmtId="0" fontId="9" fillId="0" borderId="0" xfId="0" applyFont="1"/>
    <xf numFmtId="0" fontId="7" fillId="0" borderId="1" xfId="0" applyFont="1" applyBorder="1" applyAlignment="1">
      <alignment horizontal="left" vertical="top" wrapText="1"/>
    </xf>
    <xf numFmtId="0" fontId="11" fillId="0" borderId="0" xfId="0" applyFont="1"/>
    <xf numFmtId="164" fontId="11" fillId="0" borderId="0" xfId="0" applyNumberFormat="1" applyFont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65" fontId="11" fillId="0" borderId="0" xfId="0" applyNumberFormat="1" applyFont="1"/>
    <xf numFmtId="166" fontId="11" fillId="0" borderId="0" xfId="0" applyNumberFormat="1" applyFont="1"/>
    <xf numFmtId="167" fontId="11" fillId="0" borderId="0" xfId="0" applyNumberFormat="1" applyFont="1"/>
    <xf numFmtId="0" fontId="12" fillId="0" borderId="0" xfId="0" applyFont="1"/>
    <xf numFmtId="164" fontId="12" fillId="0" borderId="0" xfId="0" applyNumberFormat="1" applyFont="1"/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165" fontId="12" fillId="0" borderId="0" xfId="0" applyNumberFormat="1" applyFont="1"/>
    <xf numFmtId="166" fontId="12" fillId="0" borderId="0" xfId="0" applyNumberFormat="1" applyFont="1"/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wrapText="1"/>
    </xf>
    <xf numFmtId="167" fontId="7" fillId="0" borderId="0" xfId="0" applyNumberFormat="1" applyFont="1" applyAlignment="1">
      <alignment horizontal="right" vertical="top"/>
    </xf>
    <xf numFmtId="0" fontId="2" fillId="0" borderId="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7" fillId="0" borderId="3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7" fontId="7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/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167" fontId="15" fillId="0" borderId="0" xfId="0" applyNumberFormat="1" applyFont="1"/>
    <xf numFmtId="0" fontId="15" fillId="0" borderId="0" xfId="0" applyFont="1" applyAlignment="1">
      <alignment horizontal="left"/>
    </xf>
    <xf numFmtId="167" fontId="15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center"/>
    </xf>
    <xf numFmtId="165" fontId="17" fillId="0" borderId="0" xfId="0" applyNumberFormat="1" applyFont="1"/>
    <xf numFmtId="166" fontId="17" fillId="0" borderId="0" xfId="0" applyNumberFormat="1" applyFont="1"/>
    <xf numFmtId="167" fontId="17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right" vertical="center"/>
    </xf>
    <xf numFmtId="0" fontId="20" fillId="0" borderId="0" xfId="1" applyFont="1"/>
    <xf numFmtId="0" fontId="18" fillId="0" borderId="0" xfId="1" applyFont="1"/>
    <xf numFmtId="0" fontId="21" fillId="0" borderId="0" xfId="2" applyFont="1"/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166" fontId="7" fillId="2" borderId="1" xfId="0" applyNumberFormat="1" applyFont="1" applyFill="1" applyBorder="1" applyAlignment="1" applyProtection="1">
      <alignment horizontal="center" vertical="center"/>
      <protection locked="0"/>
    </xf>
    <xf numFmtId="166" fontId="7" fillId="2" borderId="1" xfId="0" applyNumberFormat="1" applyFont="1" applyFill="1" applyBorder="1" applyAlignment="1" applyProtection="1">
      <alignment horizontal="right" vertical="center"/>
      <protection locked="0"/>
    </xf>
    <xf numFmtId="166" fontId="7" fillId="2" borderId="1" xfId="0" applyNumberFormat="1" applyFont="1" applyFill="1" applyBorder="1" applyAlignment="1" applyProtection="1">
      <alignment horizontal="right" vertical="top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164" fontId="13" fillId="0" borderId="0" xfId="0" applyNumberFormat="1" applyFont="1"/>
    <xf numFmtId="49" fontId="13" fillId="0" borderId="0" xfId="0" applyNumberFormat="1" applyFont="1" applyAlignment="1">
      <alignment horizontal="center"/>
    </xf>
    <xf numFmtId="165" fontId="13" fillId="0" borderId="0" xfId="0" applyNumberFormat="1" applyFont="1"/>
    <xf numFmtId="166" fontId="13" fillId="0" borderId="0" xfId="0" applyNumberFormat="1" applyFont="1"/>
    <xf numFmtId="167" fontId="13" fillId="0" borderId="0" xfId="0" applyNumberFormat="1" applyFont="1"/>
    <xf numFmtId="0" fontId="13" fillId="0" borderId="0" xfId="0" applyFont="1"/>
    <xf numFmtId="49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7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62"/>
  <sheetViews>
    <sheetView tabSelected="1" view="pageBreakPreview" zoomScaleNormal="100" zoomScaleSheetLayoutView="100" workbookViewId="0">
      <pane ySplit="4" topLeftCell="A5" activePane="bottomLeft" state="frozen"/>
      <selection pane="bottomLeft" activeCell="B11" sqref="B11"/>
    </sheetView>
  </sheetViews>
  <sheetFormatPr defaultRowHeight="12.75" x14ac:dyDescent="0.2"/>
  <cols>
    <col min="1" max="1" width="5.42578125" style="1" customWidth="1"/>
    <col min="2" max="2" width="64.28515625" style="4" customWidth="1"/>
    <col min="3" max="3" width="37.5703125" style="4" customWidth="1"/>
    <col min="4" max="4" width="7.42578125" style="3" customWidth="1"/>
    <col min="5" max="5" width="9.85546875" style="6" customWidth="1"/>
    <col min="6" max="6" width="11" style="7" customWidth="1"/>
    <col min="7" max="7" width="19" style="8" customWidth="1"/>
    <col min="8" max="8" width="12.140625" customWidth="1"/>
    <col min="9" max="9" width="13.85546875" customWidth="1"/>
    <col min="10" max="10" width="16" customWidth="1"/>
    <col min="11" max="11" width="12.85546875" customWidth="1"/>
    <col min="12" max="12" width="14.5703125" customWidth="1"/>
  </cols>
  <sheetData>
    <row r="1" spans="1:12" ht="15" x14ac:dyDescent="0.25">
      <c r="A1" s="70" t="s">
        <v>0</v>
      </c>
    </row>
    <row r="2" spans="1:12" ht="15.75" x14ac:dyDescent="0.25">
      <c r="A2" s="70" t="s">
        <v>1</v>
      </c>
      <c r="B2" s="9"/>
      <c r="C2" s="9"/>
      <c r="D2" s="9"/>
      <c r="E2" s="10"/>
      <c r="F2" s="11"/>
      <c r="G2" s="12"/>
    </row>
    <row r="3" spans="1:12" s="15" customFormat="1" ht="13.5" thickBot="1" x14ac:dyDescent="0.25">
      <c r="A3" s="84" t="s">
        <v>2</v>
      </c>
      <c r="B3" s="35" t="s">
        <v>3</v>
      </c>
      <c r="C3" s="35" t="s">
        <v>4</v>
      </c>
      <c r="D3" s="85" t="s">
        <v>5</v>
      </c>
      <c r="E3" s="84" t="s">
        <v>6</v>
      </c>
      <c r="F3" s="84" t="s">
        <v>7</v>
      </c>
      <c r="G3" s="84" t="s">
        <v>8</v>
      </c>
      <c r="H3"/>
      <c r="I3" s="32"/>
      <c r="J3" s="33"/>
      <c r="K3" s="33"/>
      <c r="L3" s="33"/>
    </row>
    <row r="4" spans="1:12" ht="11.25" customHeight="1" x14ac:dyDescent="0.2">
      <c r="A4" s="2"/>
      <c r="B4" s="16"/>
      <c r="C4" s="16"/>
      <c r="D4" s="5"/>
      <c r="E4" s="2"/>
      <c r="F4" s="2"/>
      <c r="G4" s="2"/>
      <c r="K4" s="34"/>
    </row>
    <row r="5" spans="1:12" ht="21" customHeight="1" x14ac:dyDescent="0.25">
      <c r="A5" s="2"/>
      <c r="B5" s="53" t="s">
        <v>9</v>
      </c>
      <c r="C5" s="16"/>
      <c r="D5" s="5"/>
      <c r="E5" s="2"/>
      <c r="F5" s="2"/>
      <c r="G5" s="2"/>
      <c r="K5" s="34"/>
    </row>
    <row r="6" spans="1:12" s="19" customFormat="1" ht="16.5" customHeight="1" x14ac:dyDescent="0.2">
      <c r="A6" s="20"/>
      <c r="B6" s="57" t="s">
        <v>10</v>
      </c>
      <c r="C6" s="57"/>
      <c r="D6" s="58"/>
      <c r="E6" s="59"/>
      <c r="F6" s="60"/>
      <c r="G6" s="61"/>
    </row>
    <row r="7" spans="1:12" s="83" customFormat="1" ht="16.5" customHeight="1" x14ac:dyDescent="0.2">
      <c r="A7" s="78"/>
      <c r="B7" s="36" t="s">
        <v>11</v>
      </c>
      <c r="C7" s="36"/>
      <c r="D7" s="79"/>
      <c r="E7" s="80"/>
      <c r="F7" s="81"/>
      <c r="G7" s="82">
        <f>G9+G25+G38+G46</f>
        <v>0</v>
      </c>
    </row>
    <row r="8" spans="1:12" s="19" customFormat="1" ht="9.75" customHeight="1" x14ac:dyDescent="0.2">
      <c r="A8" s="20"/>
      <c r="B8" s="36"/>
      <c r="C8" s="22"/>
      <c r="D8" s="21"/>
      <c r="E8" s="23"/>
      <c r="F8" s="24"/>
      <c r="G8" s="25"/>
    </row>
    <row r="9" spans="1:12" s="26" customFormat="1" ht="18.75" customHeight="1" x14ac:dyDescent="0.2">
      <c r="A9" s="27"/>
      <c r="B9" s="55" t="s">
        <v>12</v>
      </c>
      <c r="C9" s="29"/>
      <c r="D9" s="28"/>
      <c r="E9" s="30"/>
      <c r="F9" s="31"/>
      <c r="G9" s="54">
        <f>SUBTOTAL(9,G10:G23)</f>
        <v>0</v>
      </c>
    </row>
    <row r="10" spans="1:12" s="17" customFormat="1" ht="57" customHeight="1" x14ac:dyDescent="0.2">
      <c r="A10" s="40">
        <v>1</v>
      </c>
      <c r="B10" s="48" t="s">
        <v>13</v>
      </c>
      <c r="C10" s="72"/>
      <c r="D10" s="41" t="s">
        <v>14</v>
      </c>
      <c r="E10" s="42">
        <v>1</v>
      </c>
      <c r="F10" s="74"/>
      <c r="G10" s="47">
        <f t="shared" ref="G10:G23" si="0">E10*F10</f>
        <v>0</v>
      </c>
    </row>
    <row r="11" spans="1:12" s="17" customFormat="1" ht="24.75" customHeight="1" x14ac:dyDescent="0.2">
      <c r="A11" s="40">
        <v>2</v>
      </c>
      <c r="B11" s="44" t="s">
        <v>15</v>
      </c>
      <c r="C11" s="73"/>
      <c r="D11" s="41" t="s">
        <v>16</v>
      </c>
      <c r="E11" s="42">
        <v>1</v>
      </c>
      <c r="F11" s="74"/>
      <c r="G11" s="47">
        <f t="shared" si="0"/>
        <v>0</v>
      </c>
    </row>
    <row r="12" spans="1:12" s="17" customFormat="1" ht="15" customHeight="1" x14ac:dyDescent="0.2">
      <c r="A12" s="40">
        <v>3</v>
      </c>
      <c r="B12" s="44" t="s">
        <v>17</v>
      </c>
      <c r="C12" s="73"/>
      <c r="D12" s="41" t="s">
        <v>16</v>
      </c>
      <c r="E12" s="42">
        <v>1</v>
      </c>
      <c r="F12" s="74"/>
      <c r="G12" s="47">
        <f t="shared" si="0"/>
        <v>0</v>
      </c>
    </row>
    <row r="13" spans="1:12" s="17" customFormat="1" ht="14.25" customHeight="1" x14ac:dyDescent="0.2">
      <c r="A13" s="40">
        <v>4</v>
      </c>
      <c r="B13" s="44" t="s">
        <v>18</v>
      </c>
      <c r="C13" s="18"/>
      <c r="D13" s="41" t="s">
        <v>19</v>
      </c>
      <c r="E13" s="42">
        <v>40</v>
      </c>
      <c r="F13" s="74"/>
      <c r="G13" s="47">
        <f t="shared" si="0"/>
        <v>0</v>
      </c>
    </row>
    <row r="14" spans="1:12" s="17" customFormat="1" ht="13.5" customHeight="1" x14ac:dyDescent="0.2">
      <c r="A14" s="40">
        <v>5</v>
      </c>
      <c r="B14" s="44" t="s">
        <v>20</v>
      </c>
      <c r="C14" s="18"/>
      <c r="D14" s="41" t="s">
        <v>21</v>
      </c>
      <c r="E14" s="42">
        <v>20</v>
      </c>
      <c r="F14" s="74"/>
      <c r="G14" s="47">
        <f t="shared" si="0"/>
        <v>0</v>
      </c>
    </row>
    <row r="15" spans="1:12" s="17" customFormat="1" ht="15" customHeight="1" x14ac:dyDescent="0.2">
      <c r="A15" s="40">
        <v>6</v>
      </c>
      <c r="B15" s="44" t="s">
        <v>22</v>
      </c>
      <c r="C15" s="49"/>
      <c r="D15" s="41" t="s">
        <v>14</v>
      </c>
      <c r="E15" s="42">
        <v>4</v>
      </c>
      <c r="F15" s="74"/>
      <c r="G15" s="47">
        <f t="shared" si="0"/>
        <v>0</v>
      </c>
    </row>
    <row r="16" spans="1:12" s="17" customFormat="1" ht="12.75" customHeight="1" x14ac:dyDescent="0.2">
      <c r="A16" s="40">
        <v>7</v>
      </c>
      <c r="B16" s="44" t="s">
        <v>23</v>
      </c>
      <c r="C16" s="49"/>
      <c r="D16" s="41" t="s">
        <v>14</v>
      </c>
      <c r="E16" s="42">
        <v>4</v>
      </c>
      <c r="F16" s="74"/>
      <c r="G16" s="47">
        <f>E16*F16</f>
        <v>0</v>
      </c>
    </row>
    <row r="17" spans="1:7" s="17" customFormat="1" ht="12.75" customHeight="1" x14ac:dyDescent="0.2">
      <c r="A17" s="40">
        <v>8</v>
      </c>
      <c r="B17" s="44" t="s">
        <v>24</v>
      </c>
      <c r="C17" s="49"/>
      <c r="D17" s="41" t="s">
        <v>14</v>
      </c>
      <c r="E17" s="42">
        <v>2</v>
      </c>
      <c r="F17" s="74"/>
      <c r="G17" s="47">
        <f>E17*F17</f>
        <v>0</v>
      </c>
    </row>
    <row r="18" spans="1:7" s="17" customFormat="1" ht="12.75" customHeight="1" x14ac:dyDescent="0.2">
      <c r="A18" s="40">
        <v>9</v>
      </c>
      <c r="B18" s="44" t="s">
        <v>25</v>
      </c>
      <c r="C18" s="49"/>
      <c r="D18" s="41" t="s">
        <v>16</v>
      </c>
      <c r="E18" s="42">
        <v>1</v>
      </c>
      <c r="F18" s="74"/>
      <c r="G18" s="47">
        <f>E18*F18</f>
        <v>0</v>
      </c>
    </row>
    <row r="19" spans="1:7" s="17" customFormat="1" ht="12.75" customHeight="1" x14ac:dyDescent="0.2">
      <c r="A19" s="40">
        <v>10</v>
      </c>
      <c r="B19" s="44" t="s">
        <v>26</v>
      </c>
      <c r="C19" s="49"/>
      <c r="D19" s="41" t="s">
        <v>16</v>
      </c>
      <c r="E19" s="42">
        <v>1</v>
      </c>
      <c r="F19" s="74"/>
      <c r="G19" s="47">
        <f>E19*F19</f>
        <v>0</v>
      </c>
    </row>
    <row r="20" spans="1:7" s="17" customFormat="1" ht="12" x14ac:dyDescent="0.2">
      <c r="A20" s="40">
        <v>11</v>
      </c>
      <c r="B20" s="50" t="s">
        <v>27</v>
      </c>
      <c r="C20" s="38"/>
      <c r="D20" s="41" t="s">
        <v>16</v>
      </c>
      <c r="E20" s="42">
        <v>4</v>
      </c>
      <c r="F20" s="74"/>
      <c r="G20" s="47">
        <f t="shared" si="0"/>
        <v>0</v>
      </c>
    </row>
    <row r="21" spans="1:7" s="17" customFormat="1" ht="12" x14ac:dyDescent="0.2">
      <c r="A21" s="40">
        <v>12</v>
      </c>
      <c r="B21" s="50" t="s">
        <v>28</v>
      </c>
      <c r="C21" s="38"/>
      <c r="D21" s="41" t="s">
        <v>29</v>
      </c>
      <c r="E21" s="42">
        <v>200</v>
      </c>
      <c r="F21" s="74"/>
      <c r="G21" s="47">
        <f t="shared" si="0"/>
        <v>0</v>
      </c>
    </row>
    <row r="22" spans="1:7" s="17" customFormat="1" ht="12" x14ac:dyDescent="0.2">
      <c r="A22" s="40">
        <v>13</v>
      </c>
      <c r="B22" s="50" t="s">
        <v>30</v>
      </c>
      <c r="C22" s="38"/>
      <c r="D22" s="41" t="s">
        <v>29</v>
      </c>
      <c r="E22" s="42">
        <v>150</v>
      </c>
      <c r="F22" s="74"/>
      <c r="G22" s="47">
        <f t="shared" si="0"/>
        <v>0</v>
      </c>
    </row>
    <row r="23" spans="1:7" s="17" customFormat="1" ht="24" x14ac:dyDescent="0.2">
      <c r="A23" s="40">
        <v>14</v>
      </c>
      <c r="B23" s="48" t="s">
        <v>31</v>
      </c>
      <c r="C23" s="49"/>
      <c r="D23" s="41" t="s">
        <v>29</v>
      </c>
      <c r="E23" s="42">
        <v>300</v>
      </c>
      <c r="F23" s="74"/>
      <c r="G23" s="47">
        <f t="shared" si="0"/>
        <v>0</v>
      </c>
    </row>
    <row r="24" spans="1:7" s="17" customFormat="1" ht="12" x14ac:dyDescent="0.2">
      <c r="A24" s="62"/>
      <c r="B24" s="63"/>
      <c r="C24" s="64"/>
      <c r="D24" s="65"/>
      <c r="E24" s="66"/>
      <c r="F24" s="67"/>
      <c r="G24" s="68"/>
    </row>
    <row r="25" spans="1:7" s="17" customFormat="1" x14ac:dyDescent="0.2">
      <c r="A25" s="27"/>
      <c r="B25" s="55" t="s">
        <v>32</v>
      </c>
      <c r="C25" s="29"/>
      <c r="D25" s="28"/>
      <c r="E25" s="30"/>
      <c r="F25" s="31"/>
      <c r="G25" s="54">
        <f>SUBTOTAL(9,G26:G36)</f>
        <v>0</v>
      </c>
    </row>
    <row r="26" spans="1:7" s="17" customFormat="1" ht="48" x14ac:dyDescent="0.2">
      <c r="A26" s="40">
        <v>1</v>
      </c>
      <c r="B26" s="48" t="s">
        <v>33</v>
      </c>
      <c r="C26" s="72"/>
      <c r="D26" s="41" t="s">
        <v>14</v>
      </c>
      <c r="E26" s="42">
        <v>1</v>
      </c>
      <c r="F26" s="74"/>
      <c r="G26" s="47">
        <f t="shared" ref="G26:G36" si="1">E26*F26</f>
        <v>0</v>
      </c>
    </row>
    <row r="27" spans="1:7" s="17" customFormat="1" ht="24" x14ac:dyDescent="0.2">
      <c r="A27" s="40">
        <v>2</v>
      </c>
      <c r="B27" s="44" t="s">
        <v>34</v>
      </c>
      <c r="C27" s="73"/>
      <c r="D27" s="41" t="s">
        <v>16</v>
      </c>
      <c r="E27" s="42">
        <v>1</v>
      </c>
      <c r="F27" s="74"/>
      <c r="G27" s="47">
        <f t="shared" si="1"/>
        <v>0</v>
      </c>
    </row>
    <row r="28" spans="1:7" s="17" customFormat="1" ht="12" x14ac:dyDescent="0.2">
      <c r="A28" s="40">
        <v>3</v>
      </c>
      <c r="B28" s="44" t="s">
        <v>17</v>
      </c>
      <c r="C28" s="73"/>
      <c r="D28" s="41" t="s">
        <v>16</v>
      </c>
      <c r="E28" s="42">
        <v>1</v>
      </c>
      <c r="F28" s="74"/>
      <c r="G28" s="47">
        <f t="shared" si="1"/>
        <v>0</v>
      </c>
    </row>
    <row r="29" spans="1:7" s="17" customFormat="1" ht="12" x14ac:dyDescent="0.2">
      <c r="A29" s="40">
        <v>4</v>
      </c>
      <c r="B29" s="44" t="s">
        <v>35</v>
      </c>
      <c r="C29" s="18"/>
      <c r="D29" s="41" t="s">
        <v>19</v>
      </c>
      <c r="E29" s="42">
        <v>50</v>
      </c>
      <c r="F29" s="74"/>
      <c r="G29" s="47">
        <f t="shared" si="1"/>
        <v>0</v>
      </c>
    </row>
    <row r="30" spans="1:7" s="17" customFormat="1" ht="12" x14ac:dyDescent="0.2">
      <c r="A30" s="40">
        <v>5</v>
      </c>
      <c r="B30" s="44" t="s">
        <v>20</v>
      </c>
      <c r="C30" s="18"/>
      <c r="D30" s="41" t="s">
        <v>21</v>
      </c>
      <c r="E30" s="42">
        <v>15</v>
      </c>
      <c r="F30" s="74"/>
      <c r="G30" s="47">
        <f t="shared" si="1"/>
        <v>0</v>
      </c>
    </row>
    <row r="31" spans="1:7" s="17" customFormat="1" ht="14.25" customHeight="1" x14ac:dyDescent="0.2">
      <c r="A31" s="40">
        <v>6</v>
      </c>
      <c r="B31" s="44" t="s">
        <v>36</v>
      </c>
      <c r="C31" s="49"/>
      <c r="D31" s="41" t="s">
        <v>14</v>
      </c>
      <c r="E31" s="42">
        <v>2</v>
      </c>
      <c r="F31" s="74"/>
      <c r="G31" s="47">
        <f t="shared" si="1"/>
        <v>0</v>
      </c>
    </row>
    <row r="32" spans="1:7" s="17" customFormat="1" ht="12" x14ac:dyDescent="0.2">
      <c r="A32" s="40">
        <v>7</v>
      </c>
      <c r="B32" s="44" t="s">
        <v>37</v>
      </c>
      <c r="C32" s="49"/>
      <c r="D32" s="41" t="s">
        <v>16</v>
      </c>
      <c r="E32" s="42">
        <v>12</v>
      </c>
      <c r="F32" s="74"/>
      <c r="G32" s="47">
        <f t="shared" si="1"/>
        <v>0</v>
      </c>
    </row>
    <row r="33" spans="1:13" s="17" customFormat="1" ht="12" x14ac:dyDescent="0.2">
      <c r="A33" s="40">
        <v>8</v>
      </c>
      <c r="B33" s="50" t="s">
        <v>38</v>
      </c>
      <c r="C33" s="38"/>
      <c r="D33" s="41" t="s">
        <v>16</v>
      </c>
      <c r="E33" s="42">
        <v>4</v>
      </c>
      <c r="F33" s="74"/>
      <c r="G33" s="47">
        <f t="shared" si="1"/>
        <v>0</v>
      </c>
    </row>
    <row r="34" spans="1:13" s="17" customFormat="1" ht="12" x14ac:dyDescent="0.2">
      <c r="A34" s="40">
        <v>9</v>
      </c>
      <c r="B34" s="50" t="s">
        <v>39</v>
      </c>
      <c r="C34" s="38"/>
      <c r="D34" s="41" t="s">
        <v>16</v>
      </c>
      <c r="E34" s="42">
        <v>2</v>
      </c>
      <c r="F34" s="74"/>
      <c r="G34" s="47">
        <f>E34*F34</f>
        <v>0</v>
      </c>
    </row>
    <row r="35" spans="1:13" s="17" customFormat="1" ht="12" x14ac:dyDescent="0.2">
      <c r="A35" s="40">
        <v>10</v>
      </c>
      <c r="B35" s="50" t="s">
        <v>30</v>
      </c>
      <c r="C35" s="38"/>
      <c r="D35" s="41" t="s">
        <v>29</v>
      </c>
      <c r="E35" s="42">
        <v>200</v>
      </c>
      <c r="F35" s="74"/>
      <c r="G35" s="47">
        <f t="shared" si="1"/>
        <v>0</v>
      </c>
      <c r="H35" s="63"/>
      <c r="I35" s="64"/>
      <c r="J35" s="65"/>
      <c r="K35" s="66"/>
      <c r="L35" s="67"/>
      <c r="M35" s="68"/>
    </row>
    <row r="36" spans="1:13" s="17" customFormat="1" ht="24" x14ac:dyDescent="0.2">
      <c r="A36" s="40">
        <v>11</v>
      </c>
      <c r="B36" s="48" t="s">
        <v>31</v>
      </c>
      <c r="C36" s="49"/>
      <c r="D36" s="41" t="s">
        <v>29</v>
      </c>
      <c r="E36" s="42">
        <v>150</v>
      </c>
      <c r="F36" s="74"/>
      <c r="G36" s="47">
        <f t="shared" si="1"/>
        <v>0</v>
      </c>
      <c r="H36" s="63"/>
      <c r="I36" s="64"/>
      <c r="J36" s="65"/>
      <c r="K36" s="66"/>
      <c r="L36" s="67"/>
      <c r="M36" s="68"/>
    </row>
    <row r="37" spans="1:13" s="17" customFormat="1" ht="12" x14ac:dyDescent="0.2">
      <c r="A37" s="62"/>
      <c r="B37" s="62"/>
      <c r="C37" s="62"/>
      <c r="D37" s="62"/>
      <c r="E37" s="62"/>
      <c r="F37" s="62"/>
      <c r="G37" s="62"/>
      <c r="H37" s="63"/>
      <c r="I37" s="64"/>
      <c r="J37" s="65"/>
      <c r="K37" s="66"/>
      <c r="L37" s="67"/>
      <c r="M37" s="68"/>
    </row>
    <row r="38" spans="1:13" s="17" customFormat="1" x14ac:dyDescent="0.2">
      <c r="A38" s="27"/>
      <c r="B38" s="52" t="s">
        <v>40</v>
      </c>
      <c r="C38" s="29"/>
      <c r="D38" s="45"/>
      <c r="E38" s="46"/>
      <c r="F38" s="31"/>
      <c r="G38" s="56">
        <f>SUBTOTAL(9,G39:G44)</f>
        <v>0</v>
      </c>
      <c r="H38" s="63"/>
      <c r="I38" s="64"/>
      <c r="J38" s="65"/>
      <c r="K38" s="66"/>
      <c r="L38" s="67"/>
      <c r="M38" s="68"/>
    </row>
    <row r="39" spans="1:13" s="17" customFormat="1" ht="24" x14ac:dyDescent="0.2">
      <c r="A39" s="40">
        <v>1</v>
      </c>
      <c r="B39" s="44" t="s">
        <v>41</v>
      </c>
      <c r="C39" s="73"/>
      <c r="D39" s="41" t="s">
        <v>14</v>
      </c>
      <c r="E39" s="42">
        <v>1</v>
      </c>
      <c r="F39" s="75"/>
      <c r="G39" s="47">
        <f t="shared" ref="G39:G44" si="2">F39*E39</f>
        <v>0</v>
      </c>
      <c r="H39" s="63"/>
      <c r="I39" s="64"/>
      <c r="J39" s="65"/>
      <c r="K39" s="66"/>
      <c r="L39" s="67"/>
      <c r="M39" s="68"/>
    </row>
    <row r="40" spans="1:13" s="17" customFormat="1" ht="36" x14ac:dyDescent="0.2">
      <c r="A40" s="40">
        <v>2</v>
      </c>
      <c r="B40" s="44" t="s">
        <v>42</v>
      </c>
      <c r="C40" s="73"/>
      <c r="D40" s="41" t="s">
        <v>14</v>
      </c>
      <c r="E40" s="42">
        <v>2</v>
      </c>
      <c r="F40" s="75"/>
      <c r="G40" s="47">
        <f t="shared" si="2"/>
        <v>0</v>
      </c>
      <c r="H40" s="63"/>
      <c r="I40" s="64"/>
      <c r="J40" s="65"/>
      <c r="K40" s="66"/>
      <c r="L40" s="67"/>
      <c r="M40" s="68"/>
    </row>
    <row r="41" spans="1:13" s="17" customFormat="1" ht="24" x14ac:dyDescent="0.2">
      <c r="A41" s="40">
        <v>3</v>
      </c>
      <c r="B41" s="44" t="s">
        <v>43</v>
      </c>
      <c r="C41" s="73"/>
      <c r="D41" s="41" t="s">
        <v>14</v>
      </c>
      <c r="E41" s="42">
        <v>1</v>
      </c>
      <c r="F41" s="75"/>
      <c r="G41" s="47">
        <f t="shared" si="2"/>
        <v>0</v>
      </c>
      <c r="H41" s="63"/>
      <c r="I41" s="64"/>
      <c r="J41" s="65"/>
      <c r="K41" s="66"/>
      <c r="L41" s="67"/>
      <c r="M41" s="68"/>
    </row>
    <row r="42" spans="1:13" s="17" customFormat="1" ht="12" x14ac:dyDescent="0.2">
      <c r="A42" s="40">
        <v>4</v>
      </c>
      <c r="B42" s="44" t="s">
        <v>44</v>
      </c>
      <c r="C42" s="18"/>
      <c r="D42" s="41" t="s">
        <v>14</v>
      </c>
      <c r="E42" s="42">
        <v>1</v>
      </c>
      <c r="F42" s="75"/>
      <c r="G42" s="47">
        <f t="shared" si="2"/>
        <v>0</v>
      </c>
      <c r="H42" s="63"/>
      <c r="I42" s="64"/>
      <c r="J42" s="65"/>
      <c r="K42" s="66"/>
      <c r="L42" s="67"/>
      <c r="M42" s="68"/>
    </row>
    <row r="43" spans="1:13" s="17" customFormat="1" ht="12" x14ac:dyDescent="0.2">
      <c r="A43" s="40">
        <v>5</v>
      </c>
      <c r="B43" s="38" t="s">
        <v>45</v>
      </c>
      <c r="C43" s="39"/>
      <c r="D43" s="41" t="s">
        <v>14</v>
      </c>
      <c r="E43" s="42">
        <v>1</v>
      </c>
      <c r="F43" s="76"/>
      <c r="G43" s="14">
        <f t="shared" si="2"/>
        <v>0</v>
      </c>
      <c r="H43" s="63"/>
      <c r="I43" s="64"/>
      <c r="J43" s="65"/>
      <c r="K43" s="66"/>
      <c r="L43" s="67"/>
      <c r="M43" s="68"/>
    </row>
    <row r="44" spans="1:13" s="17" customFormat="1" ht="12" x14ac:dyDescent="0.2">
      <c r="A44" s="40">
        <v>6</v>
      </c>
      <c r="B44" s="38" t="s">
        <v>46</v>
      </c>
      <c r="C44" s="51"/>
      <c r="D44" s="41" t="s">
        <v>14</v>
      </c>
      <c r="E44" s="42">
        <v>1</v>
      </c>
      <c r="F44" s="76"/>
      <c r="G44" s="14">
        <f t="shared" si="2"/>
        <v>0</v>
      </c>
      <c r="H44" s="63"/>
      <c r="I44" s="64"/>
      <c r="J44" s="65"/>
      <c r="K44" s="66"/>
      <c r="L44" s="67"/>
      <c r="M44" s="68"/>
    </row>
    <row r="45" spans="1:13" x14ac:dyDescent="0.2">
      <c r="A45" s="40"/>
      <c r="B45" s="38"/>
      <c r="C45" s="39"/>
      <c r="D45" s="41"/>
      <c r="E45" s="42"/>
      <c r="F45" s="13"/>
      <c r="G45" s="14"/>
    </row>
    <row r="46" spans="1:13" x14ac:dyDescent="0.2">
      <c r="A46" s="27"/>
      <c r="B46" s="52" t="s">
        <v>47</v>
      </c>
      <c r="C46" s="29"/>
      <c r="D46" s="45"/>
      <c r="E46" s="46"/>
      <c r="F46" s="31"/>
      <c r="G46" s="56">
        <f>SUBTOTAL(9,G47:G56)</f>
        <v>0</v>
      </c>
    </row>
    <row r="47" spans="1:13" x14ac:dyDescent="0.2">
      <c r="A47" s="40">
        <v>23</v>
      </c>
      <c r="B47" s="38" t="s">
        <v>48</v>
      </c>
      <c r="C47" s="38"/>
      <c r="D47" s="41" t="s">
        <v>29</v>
      </c>
      <c r="E47" s="42">
        <v>140</v>
      </c>
      <c r="F47" s="75"/>
      <c r="G47" s="47">
        <f t="shared" ref="G47:G56" si="3">F47*E47</f>
        <v>0</v>
      </c>
    </row>
    <row r="48" spans="1:13" x14ac:dyDescent="0.2">
      <c r="A48" s="40">
        <v>24</v>
      </c>
      <c r="B48" s="38" t="s">
        <v>49</v>
      </c>
      <c r="C48" s="38"/>
      <c r="D48" s="41" t="s">
        <v>14</v>
      </c>
      <c r="E48" s="42">
        <v>1</v>
      </c>
      <c r="F48" s="75"/>
      <c r="G48" s="47">
        <f t="shared" si="3"/>
        <v>0</v>
      </c>
    </row>
    <row r="49" spans="1:7" x14ac:dyDescent="0.2">
      <c r="A49" s="40">
        <v>25</v>
      </c>
      <c r="B49" s="38" t="s">
        <v>50</v>
      </c>
      <c r="C49" s="38"/>
      <c r="D49" s="41" t="s">
        <v>14</v>
      </c>
      <c r="E49" s="42">
        <v>1</v>
      </c>
      <c r="F49" s="75"/>
      <c r="G49" s="47">
        <f t="shared" si="3"/>
        <v>0</v>
      </c>
    </row>
    <row r="50" spans="1:7" x14ac:dyDescent="0.2">
      <c r="A50" s="40">
        <v>26</v>
      </c>
      <c r="B50" s="50" t="s">
        <v>51</v>
      </c>
      <c r="C50" s="77"/>
      <c r="D50" s="41" t="s">
        <v>21</v>
      </c>
      <c r="E50" s="42">
        <v>140</v>
      </c>
      <c r="F50" s="75"/>
      <c r="G50" s="47">
        <f t="shared" si="3"/>
        <v>0</v>
      </c>
    </row>
    <row r="51" spans="1:7" x14ac:dyDescent="0.2">
      <c r="A51" s="40">
        <v>27</v>
      </c>
      <c r="B51" s="50" t="s">
        <v>52</v>
      </c>
      <c r="C51" s="37"/>
      <c r="D51" s="41" t="s">
        <v>14</v>
      </c>
      <c r="E51" s="42">
        <v>1</v>
      </c>
      <c r="F51" s="75"/>
      <c r="G51" s="47">
        <f t="shared" si="3"/>
        <v>0</v>
      </c>
    </row>
    <row r="52" spans="1:7" x14ac:dyDescent="0.2">
      <c r="A52" s="40">
        <v>28</v>
      </c>
      <c r="B52" s="38" t="s">
        <v>53</v>
      </c>
      <c r="C52" s="51"/>
      <c r="D52" s="41" t="s">
        <v>14</v>
      </c>
      <c r="E52" s="42">
        <v>1</v>
      </c>
      <c r="F52" s="76"/>
      <c r="G52" s="14">
        <f t="shared" si="3"/>
        <v>0</v>
      </c>
    </row>
    <row r="53" spans="1:7" x14ac:dyDescent="0.2">
      <c r="A53" s="40">
        <v>30</v>
      </c>
      <c r="B53" s="38" t="s">
        <v>54</v>
      </c>
      <c r="C53" s="51"/>
      <c r="D53" s="41" t="s">
        <v>14</v>
      </c>
      <c r="E53" s="42">
        <v>1</v>
      </c>
      <c r="F53" s="76"/>
      <c r="G53" s="14">
        <f t="shared" si="3"/>
        <v>0</v>
      </c>
    </row>
    <row r="54" spans="1:7" x14ac:dyDescent="0.2">
      <c r="A54" s="40">
        <v>31</v>
      </c>
      <c r="B54" s="38" t="s">
        <v>55</v>
      </c>
      <c r="C54" s="51"/>
      <c r="D54" s="41" t="s">
        <v>56</v>
      </c>
      <c r="E54" s="42">
        <v>8</v>
      </c>
      <c r="F54" s="76"/>
      <c r="G54" s="14">
        <f t="shared" si="3"/>
        <v>0</v>
      </c>
    </row>
    <row r="55" spans="1:7" x14ac:dyDescent="0.2">
      <c r="A55" s="40">
        <v>32</v>
      </c>
      <c r="B55" s="38" t="s">
        <v>57</v>
      </c>
      <c r="C55" s="51"/>
      <c r="D55" s="41" t="s">
        <v>14</v>
      </c>
      <c r="E55" s="42">
        <v>1</v>
      </c>
      <c r="F55" s="76"/>
      <c r="G55" s="14">
        <f t="shared" si="3"/>
        <v>0</v>
      </c>
    </row>
    <row r="56" spans="1:7" x14ac:dyDescent="0.2">
      <c r="A56" s="40">
        <v>33</v>
      </c>
      <c r="B56" s="38" t="s">
        <v>58</v>
      </c>
      <c r="C56" s="51"/>
      <c r="D56" s="41" t="s">
        <v>14</v>
      </c>
      <c r="E56" s="42">
        <v>1</v>
      </c>
      <c r="F56" s="76"/>
      <c r="G56" s="14">
        <f t="shared" si="3"/>
        <v>0</v>
      </c>
    </row>
    <row r="57" spans="1:7" x14ac:dyDescent="0.2">
      <c r="A57" s="40"/>
      <c r="B57" s="50"/>
      <c r="C57" s="38"/>
      <c r="D57" s="41"/>
      <c r="E57" s="42"/>
      <c r="F57" s="43"/>
      <c r="G57" s="47"/>
    </row>
    <row r="58" spans="1:7" x14ac:dyDescent="0.2">
      <c r="A58" s="40"/>
      <c r="B58" s="38"/>
      <c r="C58" s="39"/>
      <c r="D58" s="41"/>
      <c r="E58" s="42"/>
      <c r="F58" s="13"/>
      <c r="G58" s="14"/>
    </row>
    <row r="60" spans="1:7" ht="15" x14ac:dyDescent="0.25">
      <c r="B60" s="71" t="s">
        <v>59</v>
      </c>
    </row>
    <row r="61" spans="1:7" x14ac:dyDescent="0.2">
      <c r="B61" s="69" t="s">
        <v>60</v>
      </c>
    </row>
    <row r="62" spans="1:7" x14ac:dyDescent="0.2">
      <c r="B62" s="69" t="s">
        <v>61</v>
      </c>
    </row>
  </sheetData>
  <sheetProtection password="CCE2" sheet="1" formatColumns="0" formatRows="0"/>
  <autoFilter ref="A4:G23" xr:uid="{00000000-0009-0000-0000-000000000000}"/>
  <phoneticPr fontId="14" type="noConversion"/>
  <printOptions horizontalCentered="1" gridLines="1"/>
  <pageMargins left="0.19685039370078741" right="0.19685039370078741" top="0.78740157480314965" bottom="0.39370078740157483" header="0.39370078740157483" footer="0.39370078740157483"/>
  <pageSetup paperSize="9" scale="43" fitToHeight="9999" orientation="portrait" blackAndWhite="1" horizontalDpi="300" verticalDpi="300" r:id="rId1"/>
  <headerFooter alignWithMargins="0">
    <oddHeader>&amp;C&amp;8Rozpočet&amp;R&amp;8&amp;D</oddHeader>
    <oddFooter>&amp;L&amp;8KL SERVIS&amp;10 s.r.o. &amp;C&amp;8&amp;P z &amp;N&amp;R&amp;8MENZA Opletalova, Projekt skutečného stavu - VZT a ÚT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2" ma:contentTypeDescription="Vytvoří nový dokument" ma:contentTypeScope="" ma:versionID="7c6e4bd0198e38e20cc93e32d009f0e8">
  <xsd:schema xmlns:xsd="http://www.w3.org/2001/XMLSchema" xmlns:xs="http://www.w3.org/2001/XMLSchema" xmlns:p="http://schemas.microsoft.com/office/2006/metadata/properties" xmlns:ns2="44581704-53ce-4cf0-bc92-473e606c1697" targetNamespace="http://schemas.microsoft.com/office/2006/metadata/properties" ma:root="true" ma:fieldsID="bd3a9012c1b5b64faf1fcc1f3c490ef7" ns2:_="">
    <xsd:import namespace="44581704-53ce-4cf0-bc92-473e606c1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C06E16-3574-4BD8-B32F-2BAF5FB81C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04893C-26D4-4139-BAB1-5B8430BC16D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A3271B4-01FD-47BD-A196-B03E14DD4A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70D9B6F-3E19-4ACC-906A-60FDEAB8132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VZT</vt:lpstr>
      <vt:lpstr>VZT!Oblast_tisku</vt:lpstr>
    </vt:vector>
  </TitlesOfParts>
  <Manager/>
  <Company>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Hlasivcova</dc:creator>
  <cp:keywords/>
  <dc:description/>
  <cp:lastModifiedBy>Marie Vyklická</cp:lastModifiedBy>
  <cp:revision/>
  <dcterms:created xsi:type="dcterms:W3CDTF">2007-10-16T11:08:58Z</dcterms:created>
  <dcterms:modified xsi:type="dcterms:W3CDTF">2023-04-03T10:05:58Z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0x010100D8A66FBF610164449D505257A7874C17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  <property fmtid="{D5CDD505-2E9C-101B-9397-08002B2CF9AE}" pid="5" name="xd_Signature">
    <vt:lpwstr/>
  </property>
  <property fmtid="{D5CDD505-2E9C-101B-9397-08002B2CF9AE}" pid="6" name="display_urn:schemas-microsoft-com:office:office#Editor">
    <vt:lpwstr>Marie Vyklická</vt:lpwstr>
  </property>
  <property fmtid="{D5CDD505-2E9C-101B-9397-08002B2CF9AE}" pid="7" name="TemplateUrl">
    <vt:lpwstr/>
  </property>
  <property fmtid="{D5CDD505-2E9C-101B-9397-08002B2CF9AE}" pid="8" name="Order">
    <vt:lpwstr>15500.0000000000</vt:lpwstr>
  </property>
  <property fmtid="{D5CDD505-2E9C-101B-9397-08002B2CF9AE}" pid="9" name="ComplianceAssetId">
    <vt:lpwstr/>
  </property>
  <property fmtid="{D5CDD505-2E9C-101B-9397-08002B2CF9AE}" pid="10" name="display_urn:schemas-microsoft-com:office:office#Author">
    <vt:lpwstr>Marie Vyklická</vt:lpwstr>
  </property>
  <property fmtid="{D5CDD505-2E9C-101B-9397-08002B2CF9AE}" pid="11" name="xd_Prog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