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19425" windowHeight="10305" firstSheet="1" activeTab="1"/>
  </bookViews>
  <sheets>
    <sheet name="Rekapitulace" sheetId="3" r:id="rId1"/>
    <sheet name="gastro-chemi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<sst xmlns="http://schemas.openxmlformats.org/spreadsheetml/2006/main" count="143" uniqueCount="92">
  <si>
    <t xml:space="preserve">UK-KaM - Nákup drogistických, úklidových a hygienických potřeb 2023 </t>
  </si>
  <si>
    <t>Specifikace předmětu plnění a položkový rozpočet</t>
  </si>
  <si>
    <t>Rekapitulace</t>
  </si>
  <si>
    <t>Cena bez DPH</t>
  </si>
  <si>
    <t xml:space="preserve">uklidové, čistící prostředky </t>
  </si>
  <si>
    <t>gastro-chemie</t>
  </si>
  <si>
    <t>CENA CELKEM</t>
  </si>
  <si>
    <t xml:space="preserve">Účastník zadávacího řízení je povinen vyplnit všechna žlutě vyznačená pole v listech "uklidové, čistící prostředky" a "gastro-chemie" . </t>
  </si>
  <si>
    <t>MJ</t>
  </si>
  <si>
    <t>Dodavatelem nabízený produkt : Název a velikost balení, přesné určení produktu</t>
  </si>
  <si>
    <t>Cena za 1 ks/1 balení nabízeného produktu</t>
  </si>
  <si>
    <t>kg</t>
  </si>
  <si>
    <t>1l</t>
  </si>
  <si>
    <t>ks</t>
  </si>
  <si>
    <t>0,5l</t>
  </si>
  <si>
    <t xml:space="preserve">Účastník zadávacího řízení je povinen vyplnit všechna žlutě vyznačená pole. </t>
  </si>
  <si>
    <t>Produkt</t>
  </si>
  <si>
    <t>Specifikace výrobku</t>
  </si>
  <si>
    <t>Minimální požadavky na ECO certifikáty</t>
  </si>
  <si>
    <t xml:space="preserve"> Automatický dávkovací systém součástí dodávky</t>
  </si>
  <si>
    <t>Dávkování dle informačního listu (maximální dávkování uvedené výrobcem)</t>
  </si>
  <si>
    <t>Pevný mycí prostředek do průmyslové myčky nádobí pro profesionální použití s eko certifikátem.</t>
  </si>
  <si>
    <t>hydroxid sodný &gt;= 50 - &lt;= 100, uhličitan sodný &gt;= 1 - &lt; 2.5</t>
  </si>
  <si>
    <t>ANO</t>
  </si>
  <si>
    <t>max 2,5g/l</t>
  </si>
  <si>
    <t>5kg</t>
  </si>
  <si>
    <t>Pevný oplachový prostředek do průmyslové myčky nádobí pro profesionální použití s eko certifikátem.</t>
  </si>
  <si>
    <t>neiontové povrchově aktivní látky &gt;= 30 - &lt; 50, alcohols, c10-16, ethoxylated &gt;= 10 - &lt; 20</t>
  </si>
  <si>
    <t>max 0,04g/l</t>
  </si>
  <si>
    <t>Přípravek na mytí skla v průmyslových myčkách s eko certifikátem</t>
  </si>
  <si>
    <t>hydroxid sodný &gt;= 10 - &lt; 20</t>
  </si>
  <si>
    <t>max 3,5g/l</t>
  </si>
  <si>
    <t>10l</t>
  </si>
  <si>
    <t>L</t>
  </si>
  <si>
    <t>Oplachový přípravek na mytí skla v průmyslových myčkách s eko certifikátem.</t>
  </si>
  <si>
    <t>Ethoxylated alkyl alkohol  &gt;= 2.5 - &lt; 5, kumensulfonát sodný &gt;= 2.5 - &lt; 5</t>
  </si>
  <si>
    <t>max 0,6g/l</t>
  </si>
  <si>
    <t>Čistící přípravek s bělící složkou na bázi aktivního chlóru pro povrchy, podlahy a problémové nádobí.</t>
  </si>
  <si>
    <t>uhličitan sodný (soda) &gt;= 10 - &lt; 20, Dichlorisokyanurát sodný, dihydrát &gt;= 2.5 - &lt; 5, Natriumdodecylbenzensulfona &gt;= 2.5 - &lt; 3, Fattyalcohol ethoxylates =/&lt; C15 and =/&lt; 5EO &gt;= 3 - &lt; 5</t>
  </si>
  <si>
    <t>NE</t>
  </si>
  <si>
    <t>dle zněčištění</t>
  </si>
  <si>
    <t>10kg</t>
  </si>
  <si>
    <t>Přípravek na ruční mytí nádobí pro profesionální použití</t>
  </si>
  <si>
    <r>
      <t>Linear(C12-C14)alkanol, ethoxylovaný, sulfátovaný,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sodne soli &gt;= 3 - &lt; 5 , kyselina benzensulfonová, C10-13-alkylderiváty, sodné soli &gt;= 3 - &lt; 5</t>
    </r>
  </si>
  <si>
    <t>max 12 ml/10l vody</t>
  </si>
  <si>
    <t>Přípravek na  čištění podlah - nepěnivý , pro strojní čištění, alkalický přípravek, pro profesionální čištění s eko certifikátem, bez nutnosti oplachu</t>
  </si>
  <si>
    <t>Hexan-1-ol, ethoxylovaný (1&lt; mol EO &lt;2.5)  &gt;= 2.5 - &lt; 5, Dioctylsulfojantaran sodný &gt;= 3 - &lt; 5, ethanol &gt;= 1 - &lt; 2.5</t>
  </si>
  <si>
    <t>max 10ml/10l vody při standardním znečištění, max 100 ml při silném znečištění</t>
  </si>
  <si>
    <t>Přípravek na odstraňování mastnot ze všech povrchů pro profesionální použití</t>
  </si>
  <si>
    <t>kyselina benzensulfonová, C10-13-alkylderiváty &gt;= 5 - &lt; 10, 2-butoxyethanol &gt;= 3 - &lt; 5, Alcohols, C16-18 and C18-unsatd., ethoxylated &gt;= 1 - &lt; 2.5, amoniak &gt;= 0.25 - &lt; 0.5, Dipenten &gt;= 0.1 - &lt; 0.25</t>
  </si>
  <si>
    <t>max 150ml/10l vody</t>
  </si>
  <si>
    <t>Plošný dezinfekční prostředek - baktericidní, funkicidní účinnost, na bázi kvartetních amoniových sloučenin vhodný na všechny omyvatelné povrchy</t>
  </si>
  <si>
    <t>benzalkonium chlorid &gt;= 5 - &lt; 10, C13 - alkoholy, rozvětvené, ethoxylovan &gt;= 1 - &lt; 2.5, alkyl(C8- C18)(benzyl)dimethylamo nium-chlorid &gt;= 0.5 - &lt; 1, etylenglykol &gt;= 0.25 - &lt; 0.5, hydroxid sodný &gt;= 0.1 - &lt; 0.25</t>
  </si>
  <si>
    <t>Bez obsahu NTA a EDTA</t>
  </si>
  <si>
    <t>Min účinnost:- baktericidní účinnost podle EN 1276 a EN 13697: 1% (100 ml/10 l vody), 5 minut
- fungicidní účinnost na kvasinky podle EN 1650: 0,5% (50 ml/10 l vody), 15 minut
- fungicidní účinnost na kvasinky podle EN 13697: 0,5% (50 ml/10 l vody), 5 minut
- virucidní účinnost proti obaleným virům podle EN 14476 (účinnost na koronavirus):
1,5% (150 ml/10 l vody)/ 5 minut</t>
  </si>
  <si>
    <t>Alkalický čistící a dezinfekční prostředek na mytí podlah (2v1)  - na bázi aktivnícho chlóru, baktericidní, fungicidní dezinfekční účinnost</t>
  </si>
  <si>
    <t>chlornan sodný &gt;= 5 - &lt; 10, hydroxid sodný &gt;= 2.5 - &lt; 5, amíny, C12-14- alkyldimethyl, N-oxidy &gt;= 3 - &lt; 5, disodium metasilicate &gt;= 0.5 - &lt; 1</t>
  </si>
  <si>
    <t>Min účinnost:- baktericidní účinnost podle EN 1276: 1%, 20°C, 5 minut
- fungicidní účinnost na kvasinky podle EN 1650: 2% 20°C, 15 minut</t>
  </si>
  <si>
    <t xml:space="preserve">Prostředek na zamezení vzniku skvrn na příborech a sklu </t>
  </si>
  <si>
    <t>blok na odmáčení příborů</t>
  </si>
  <si>
    <t>v folii - úspora obalového materiálu</t>
  </si>
  <si>
    <t>max 3,9g/l</t>
  </si>
  <si>
    <t>Prostředek na sanitární techniku - pro průmyslové a profesionální použití, kyselinotvorný přípravek s eko certifikátem</t>
  </si>
  <si>
    <t>kyselina citronová &gt;= 2.5 - &lt; 5, Linear(C12-C14)alkanol, ethoxylovaný, sulfátovaný, sodne soli  &gt;= 1 - &lt; 2.5</t>
  </si>
  <si>
    <t>max 20ml/10l vody při standardním znečištění, max 100 ml/10l vody při silném znečištění</t>
  </si>
  <si>
    <t>Prostředek na Skleněné a zrcadlové plochy - pro průmyslové a profesionální použití eko certifikátem, bez nutnosti oplachu</t>
  </si>
  <si>
    <t>ethanol &gt;= 5 - &lt; 10, Dioctylsulfojantaran sodný &gt;= 1 - &lt; 2.5</t>
  </si>
  <si>
    <t>Alkoholová dezinfekce rukou - bez parfémů a barviv, vhodný pro citlivou pokožku, virucidní, fungicidní a bektericidní účinnost</t>
  </si>
  <si>
    <t>ethanol &gt;= 50 - &lt;= 100, Myristyl Alcohol &gt;= 1 - &lt; 2.5, butanone &gt;= 0.5 - &lt; 1, glycerin &gt;= 0.25 - &lt; 0.5</t>
  </si>
  <si>
    <t>Jemná mycí emulze bez obsahu parfémů a barviv pro použití v potravinářských provozech</t>
  </si>
  <si>
    <t>Kosmetická směs  &gt;= 50 - &lt;= 100</t>
  </si>
  <si>
    <t xml:space="preserve">Prostředek na čištění konvektomatů a grilů - pro průmyslové a profesionální použití, účinný bez velké mechanické námahy </t>
  </si>
  <si>
    <t>hydroxid sodný &gt;= 3 - &lt; 5, ethanolaminy &gt;= 2.5 - &lt; 3, amíny, C12-14- alkyldimethyl, N-oxidy &gt;= 0.1 - &lt; 0.25</t>
  </si>
  <si>
    <t>Prostředek na leštění a konzervaci nerezových ploch  - omezuje opětovné znečištění</t>
  </si>
  <si>
    <t>distillates (petroleum), solvent-dewaxed heavy paraffinic &gt;= 25 - &lt; 30, Alcohols, C16-18 and C18-unsatd., ethoxylated &gt;= 5 - &lt; 10</t>
  </si>
  <si>
    <t>Lokální alkoholová (bezoplachová) dezinfekce - virucidní, fungicidní a baktericidní účinnost</t>
  </si>
  <si>
    <t>ethanol &gt;= 50 - &lt;= 100, propan-2-ol &gt;= 2.5 - &lt; 5, glutaraldehyde &gt;= 0.0025 - &lt; 0.025</t>
  </si>
  <si>
    <t>Pravidelná servisní návštěva a kontrola nastavení dávkovačů na provozech Menz</t>
  </si>
  <si>
    <t>seznam provozoven v příloze číslo 2</t>
  </si>
  <si>
    <t>Servis do 24 hod od nahlášení</t>
  </si>
  <si>
    <t>Elektronická servisní správa o návštěvě a kontrole střediska</t>
  </si>
  <si>
    <t>Cena v Kč bez DPH za MJ</t>
  </si>
  <si>
    <t>bez obsahu NTA, ADTA, fosfátů a chloru, s certifikací odpovídající minimálně úrovni ekoznaček typu I jako EU Ecolabel, Ekologicky šetrný výrobek nebo Nordic Swan</t>
  </si>
  <si>
    <r>
      <t>s certifikací odpovídající minimálně úrovni ekoznaček typu I jako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EU Ecolabel, Ekologicky šetrný výrobek nebo Nordic Swan</t>
    </r>
  </si>
  <si>
    <t>s certifikací odpovídající minimálně úrovni ekoznaček typu I jako EU Ecolabel, Ekologicky šetrný výrobek nebo Nordic Swan</t>
  </si>
  <si>
    <t>Vyplnil</t>
  </si>
  <si>
    <t>Datum:</t>
  </si>
  <si>
    <t xml:space="preserve">s certifikací 1) odpovídající minimálně úrovni ekoznaček typu I jako EU Ecolabel, Ekologicky šetrný výrobek nebo Nordic Swan </t>
  </si>
  <si>
    <t>Obsah  1 ks/1 balení v L nebo KG</t>
  </si>
  <si>
    <t>Maximální přípustné balení</t>
  </si>
  <si>
    <t>Požadované množství koncentrátu/produktu</t>
  </si>
  <si>
    <t>Cena za produkt  v Kč bez DPH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</si>
</sst>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  <numFmt numFmtId="166" formatCode="_-* #,##0.00\ [$Kč-405]_-;\-* #,##0.00\ [$Kč-405]_-;_-* &quot;-&quot;??\ [$Kč-405]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9" tint="-0.499969989061355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   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indexed="8"/>
      </left>
      <right/>
      <top/>
      <bottom style="medium"/>
    </border>
    <border>
      <left style="medium"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5" xfId="23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23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8" fillId="3" borderId="8" xfId="23" applyFont="1" applyFill="1" applyBorder="1" applyAlignment="1">
      <alignment horizontal="left" vertical="center" wrapText="1"/>
      <protection/>
    </xf>
    <xf numFmtId="0" fontId="1" fillId="0" borderId="9" xfId="23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/>
    </xf>
    <xf numFmtId="164" fontId="7" fillId="5" borderId="12" xfId="22" applyNumberFormat="1" applyFont="1" applyFill="1" applyBorder="1" applyAlignment="1" applyProtection="1">
      <alignment horizontal="center" vertical="center"/>
      <protection locked="0"/>
    </xf>
    <xf numFmtId="0" fontId="8" fillId="3" borderId="13" xfId="23" applyFont="1" applyFill="1" applyBorder="1" applyAlignment="1">
      <alignment horizontal="left" vertical="center" wrapText="1"/>
      <protection/>
    </xf>
    <xf numFmtId="0" fontId="1" fillId="0" borderId="14" xfId="23" applyBorder="1" applyAlignment="1" applyProtection="1">
      <alignment horizontal="center" vertical="center" wrapText="1"/>
      <protection locked="0"/>
    </xf>
    <xf numFmtId="0" fontId="1" fillId="0" borderId="1" xfId="23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2" fontId="0" fillId="0" borderId="16" xfId="0" applyNumberFormat="1" applyBorder="1" applyAlignment="1" applyProtection="1">
      <alignment horizontal="center" vertical="center"/>
      <protection locked="0"/>
    </xf>
    <xf numFmtId="1" fontId="8" fillId="3" borderId="13" xfId="24" applyNumberFormat="1" applyFont="1" applyFill="1" applyBorder="1" applyAlignment="1">
      <alignment vertical="center" wrapText="1"/>
      <protection/>
    </xf>
    <xf numFmtId="1" fontId="1" fillId="0" borderId="0" xfId="24" applyNumberFormat="1" applyFont="1" applyAlignment="1" applyProtection="1">
      <alignment horizontal="center" vertical="center" wrapText="1"/>
      <protection locked="0"/>
    </xf>
    <xf numFmtId="0" fontId="1" fillId="0" borderId="14" xfId="23" applyBorder="1" applyAlignment="1">
      <alignment horizontal="left" vertical="center" wrapText="1"/>
      <protection/>
    </xf>
    <xf numFmtId="0" fontId="7" fillId="4" borderId="15" xfId="0" applyFont="1" applyFill="1" applyBorder="1" applyAlignment="1">
      <alignment horizontal="center" vertical="center" wrapText="1"/>
    </xf>
    <xf numFmtId="0" fontId="1" fillId="0" borderId="13" xfId="23" applyBorder="1" applyAlignment="1">
      <alignment horizontal="left" vertical="center" wrapText="1"/>
      <protection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0" fontId="1" fillId="0" borderId="18" xfId="23" applyBorder="1" applyAlignment="1">
      <alignment horizontal="left" vertical="center" wrapText="1"/>
      <protection/>
    </xf>
    <xf numFmtId="0" fontId="1" fillId="0" borderId="1" xfId="23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1" fontId="7" fillId="4" borderId="1" xfId="0" applyNumberFormat="1" applyFont="1" applyFill="1" applyBorder="1" applyAlignment="1">
      <alignment horizontal="center" vertical="center"/>
    </xf>
    <xf numFmtId="164" fontId="7" fillId="5" borderId="19" xfId="22" applyNumberFormat="1" applyFont="1" applyFill="1" applyBorder="1" applyAlignment="1" applyProtection="1">
      <alignment horizontal="center" vertical="center"/>
      <protection locked="0"/>
    </xf>
    <xf numFmtId="0" fontId="1" fillId="0" borderId="18" xfId="24" applyFont="1" applyBorder="1" applyAlignment="1">
      <alignment vertical="center" wrapText="1"/>
      <protection/>
    </xf>
    <xf numFmtId="0" fontId="1" fillId="0" borderId="1" xfId="24" applyFont="1" applyBorder="1" applyAlignment="1" applyProtection="1">
      <alignment horizontal="left" vertical="center" wrapText="1"/>
      <protection locked="0"/>
    </xf>
    <xf numFmtId="0" fontId="12" fillId="4" borderId="1" xfId="24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center" vertical="center"/>
    </xf>
    <xf numFmtId="0" fontId="1" fillId="0" borderId="21" xfId="23" applyBorder="1" applyAlignment="1">
      <alignment horizontal="left" vertical="center" wrapText="1"/>
      <protection/>
    </xf>
    <xf numFmtId="0" fontId="1" fillId="0" borderId="20" xfId="23" applyBorder="1" applyAlignment="1" applyProtection="1">
      <alignment horizontal="left" vertical="center" wrapText="1"/>
      <protection locked="0"/>
    </xf>
    <xf numFmtId="0" fontId="12" fillId="6" borderId="20" xfId="0" applyFont="1" applyFill="1" applyBorder="1" applyAlignment="1" applyProtection="1">
      <alignment horizontal="left" vertical="center" wrapText="1"/>
      <protection locked="0"/>
    </xf>
    <xf numFmtId="1" fontId="7" fillId="4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7" fillId="5" borderId="22" xfId="22" applyNumberFormat="1" applyFont="1" applyFill="1" applyBorder="1" applyAlignment="1" applyProtection="1">
      <alignment horizontal="center" vertical="center"/>
      <protection locked="0"/>
    </xf>
    <xf numFmtId="164" fontId="7" fillId="5" borderId="1" xfId="22" applyNumberFormat="1" applyFont="1" applyFill="1" applyBorder="1" applyAlignment="1" applyProtection="1">
      <alignment horizontal="center" vertical="center"/>
      <protection locked="0"/>
    </xf>
    <xf numFmtId="0" fontId="1" fillId="0" borderId="1" xfId="23" applyBorder="1" applyAlignment="1">
      <alignment horizontal="left" vertical="center" wrapText="1"/>
      <protection/>
    </xf>
    <xf numFmtId="0" fontId="4" fillId="7" borderId="23" xfId="0" applyFont="1" applyFill="1" applyBorder="1"/>
    <xf numFmtId="4" fontId="5" fillId="7" borderId="5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164" fontId="9" fillId="4" borderId="25" xfId="22" applyNumberFormat="1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166" fontId="0" fillId="8" borderId="28" xfId="0" applyNumberFormat="1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0" fillId="0" borderId="32" xfId="0" applyNumberFormat="1" applyBorder="1"/>
    <xf numFmtId="0" fontId="3" fillId="9" borderId="33" xfId="0" applyFont="1" applyFill="1" applyBorder="1"/>
    <xf numFmtId="0" fontId="3" fillId="9" borderId="34" xfId="0" applyFont="1" applyFill="1" applyBorder="1"/>
    <xf numFmtId="164" fontId="3" fillId="9" borderId="35" xfId="0" applyNumberFormat="1" applyFont="1" applyFill="1" applyBorder="1"/>
    <xf numFmtId="0" fontId="15" fillId="0" borderId="0" xfId="0" applyFont="1"/>
    <xf numFmtId="0" fontId="16" fillId="0" borderId="0" xfId="26"/>
    <xf numFmtId="0" fontId="6" fillId="0" borderId="36" xfId="23" applyFont="1" applyBorder="1" applyAlignment="1">
      <alignment horizontal="center" vertical="center" wrapText="1"/>
      <protection/>
    </xf>
    <xf numFmtId="3" fontId="7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/>
    <xf numFmtId="0" fontId="0" fillId="0" borderId="38" xfId="0" applyBorder="1" applyAlignment="1">
      <alignment horizontal="center"/>
    </xf>
    <xf numFmtId="0" fontId="17" fillId="10" borderId="1" xfId="0" applyFont="1" applyFill="1" applyBorder="1"/>
    <xf numFmtId="0" fontId="0" fillId="8" borderId="1" xfId="0" applyFill="1" applyBorder="1"/>
    <xf numFmtId="0" fontId="1" fillId="0" borderId="28" xfId="23" applyBorder="1" applyAlignment="1" applyProtection="1">
      <alignment horizontal="center" vertical="top" wrapText="1"/>
      <protection locked="0"/>
    </xf>
    <xf numFmtId="0" fontId="1" fillId="0" borderId="1" xfId="23" applyBorder="1" applyAlignment="1" applyProtection="1">
      <alignment horizontal="center" vertical="top" wrapText="1"/>
      <protection locked="0"/>
    </xf>
    <xf numFmtId="1" fontId="1" fillId="0" borderId="1" xfId="24" applyNumberFormat="1" applyFont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 wrapText="1"/>
    </xf>
    <xf numFmtId="164" fontId="13" fillId="7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7" borderId="40" xfId="0" applyFont="1" applyFill="1" applyBorder="1" applyAlignment="1">
      <alignment horizontal="left" vertical="center"/>
    </xf>
    <xf numFmtId="0" fontId="3" fillId="7" borderId="23" xfId="0" applyFont="1" applyFill="1" applyBorder="1" applyAlignment="1">
      <alignment horizontal="left" vertical="center"/>
    </xf>
    <xf numFmtId="0" fontId="4" fillId="7" borderId="23" xfId="0" applyFont="1" applyFill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" xfId="22"/>
    <cellStyle name="normální_List1" xfId="23"/>
    <cellStyle name="normální_Henkel" xfId="24"/>
    <cellStyle name="Excel Built-in Normal" xfId="25"/>
    <cellStyle name="Hypertextový odkaz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2181225</xdr:colOff>
      <xdr:row>4</xdr:row>
      <xdr:rowOff>1028700</xdr:rowOff>
    </xdr:from>
    <xdr:to>
      <xdr:col>3</xdr:col>
      <xdr:colOff>2571750</xdr:colOff>
      <xdr:row>4</xdr:row>
      <xdr:rowOff>1381125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39150" y="4562475"/>
          <a:ext cx="39052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2200275</xdr:colOff>
      <xdr:row>3</xdr:row>
      <xdr:rowOff>1200150</xdr:rowOff>
    </xdr:from>
    <xdr:to>
      <xdr:col>3</xdr:col>
      <xdr:colOff>2638425</xdr:colOff>
      <xdr:row>3</xdr:row>
      <xdr:rowOff>1590675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58200" y="2638425"/>
          <a:ext cx="43815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2085975</xdr:colOff>
      <xdr:row>5</xdr:row>
      <xdr:rowOff>1019175</xdr:rowOff>
    </xdr:from>
    <xdr:to>
      <xdr:col>3</xdr:col>
      <xdr:colOff>2543175</xdr:colOff>
      <xdr:row>5</xdr:row>
      <xdr:rowOff>1419225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43900" y="6572250"/>
          <a:ext cx="457200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1885950</xdr:colOff>
      <xdr:row>6</xdr:row>
      <xdr:rowOff>752475</xdr:rowOff>
    </xdr:from>
    <xdr:to>
      <xdr:col>3</xdr:col>
      <xdr:colOff>2428875</xdr:colOff>
      <xdr:row>6</xdr:row>
      <xdr:rowOff>1228725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43875" y="7991475"/>
          <a:ext cx="54292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95250</xdr:colOff>
      <xdr:row>9</xdr:row>
      <xdr:rowOff>714375</xdr:rowOff>
    </xdr:from>
    <xdr:to>
      <xdr:col>3</xdr:col>
      <xdr:colOff>904875</xdr:colOff>
      <xdr:row>9</xdr:row>
      <xdr:rowOff>1514475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53175" y="11982450"/>
          <a:ext cx="80962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209550</xdr:colOff>
      <xdr:row>3</xdr:row>
      <xdr:rowOff>1000125</xdr:rowOff>
    </xdr:from>
    <xdr:to>
      <xdr:col>3</xdr:col>
      <xdr:colOff>1038225</xdr:colOff>
      <xdr:row>3</xdr:row>
      <xdr:rowOff>1828800</xdr:rowOff>
    </xdr:to>
    <xdr:pic>
      <xdr:nvPicPr>
        <xdr:cNvPr id="12" name="Obrázek 11" descr="logo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67475" y="2438400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1047750</xdr:colOff>
      <xdr:row>3</xdr:row>
      <xdr:rowOff>1076325</xdr:rowOff>
    </xdr:from>
    <xdr:to>
      <xdr:col>3</xdr:col>
      <xdr:colOff>1952625</xdr:colOff>
      <xdr:row>3</xdr:row>
      <xdr:rowOff>1981200</xdr:rowOff>
    </xdr:to>
    <xdr:pic>
      <xdr:nvPicPr>
        <xdr:cNvPr id="13" name="Obrázek 12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05675" y="2514600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1123950</xdr:colOff>
      <xdr:row>4</xdr:row>
      <xdr:rowOff>733425</xdr:rowOff>
    </xdr:from>
    <xdr:to>
      <xdr:col>3</xdr:col>
      <xdr:colOff>2028825</xdr:colOff>
      <xdr:row>4</xdr:row>
      <xdr:rowOff>1628775</xdr:rowOff>
    </xdr:to>
    <xdr:pic>
      <xdr:nvPicPr>
        <xdr:cNvPr id="14" name="Obrázek 13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81875" y="426720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952500</xdr:colOff>
      <xdr:row>5</xdr:row>
      <xdr:rowOff>714375</xdr:rowOff>
    </xdr:from>
    <xdr:to>
      <xdr:col>3</xdr:col>
      <xdr:colOff>1847850</xdr:colOff>
      <xdr:row>5</xdr:row>
      <xdr:rowOff>1609725</xdr:rowOff>
    </xdr:to>
    <xdr:pic>
      <xdr:nvPicPr>
        <xdr:cNvPr id="15" name="Obrázek 14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10425" y="6267450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838200</xdr:colOff>
      <xdr:row>6</xdr:row>
      <xdr:rowOff>542925</xdr:rowOff>
    </xdr:from>
    <xdr:to>
      <xdr:col>3</xdr:col>
      <xdr:colOff>1743075</xdr:colOff>
      <xdr:row>6</xdr:row>
      <xdr:rowOff>1438275</xdr:rowOff>
    </xdr:to>
    <xdr:pic>
      <xdr:nvPicPr>
        <xdr:cNvPr id="16" name="Obrázek 15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96125" y="7781925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161925</xdr:colOff>
      <xdr:row>4</xdr:row>
      <xdr:rowOff>742950</xdr:rowOff>
    </xdr:from>
    <xdr:to>
      <xdr:col>3</xdr:col>
      <xdr:colOff>990600</xdr:colOff>
      <xdr:row>4</xdr:row>
      <xdr:rowOff>1571625</xdr:rowOff>
    </xdr:to>
    <xdr:pic>
      <xdr:nvPicPr>
        <xdr:cNvPr id="17" name="Obrázek 16" descr="logo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19850" y="4276725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5</xdr:row>
      <xdr:rowOff>781050</xdr:rowOff>
    </xdr:from>
    <xdr:to>
      <xdr:col>3</xdr:col>
      <xdr:colOff>866775</xdr:colOff>
      <xdr:row>5</xdr:row>
      <xdr:rowOff>1600200</xdr:rowOff>
    </xdr:to>
    <xdr:pic>
      <xdr:nvPicPr>
        <xdr:cNvPr id="18" name="Obrázek 17" descr="logo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96025" y="6334125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6</xdr:row>
      <xdr:rowOff>533400</xdr:rowOff>
    </xdr:from>
    <xdr:to>
      <xdr:col>3</xdr:col>
      <xdr:colOff>838200</xdr:colOff>
      <xdr:row>6</xdr:row>
      <xdr:rowOff>1362075</xdr:rowOff>
    </xdr:to>
    <xdr:pic>
      <xdr:nvPicPr>
        <xdr:cNvPr id="19" name="Obrázek 18" descr="logo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67450" y="7772400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1038225</xdr:colOff>
      <xdr:row>9</xdr:row>
      <xdr:rowOff>666750</xdr:rowOff>
    </xdr:from>
    <xdr:to>
      <xdr:col>3</xdr:col>
      <xdr:colOff>1933575</xdr:colOff>
      <xdr:row>9</xdr:row>
      <xdr:rowOff>1571625</xdr:rowOff>
    </xdr:to>
    <xdr:pic>
      <xdr:nvPicPr>
        <xdr:cNvPr id="30" name="Obrázek 29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11934825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2019300</xdr:colOff>
      <xdr:row>9</xdr:row>
      <xdr:rowOff>819150</xdr:rowOff>
    </xdr:from>
    <xdr:to>
      <xdr:col>3</xdr:col>
      <xdr:colOff>2562225</xdr:colOff>
      <xdr:row>9</xdr:row>
      <xdr:rowOff>1295400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77225" y="12087225"/>
          <a:ext cx="54292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95250</xdr:colOff>
      <xdr:row>14</xdr:row>
      <xdr:rowOff>914400</xdr:rowOff>
    </xdr:from>
    <xdr:to>
      <xdr:col>3</xdr:col>
      <xdr:colOff>904875</xdr:colOff>
      <xdr:row>14</xdr:row>
      <xdr:rowOff>1704975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53175" y="19240500"/>
          <a:ext cx="8096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114300</xdr:colOff>
      <xdr:row>15</xdr:row>
      <xdr:rowOff>876300</xdr:rowOff>
    </xdr:from>
    <xdr:to>
      <xdr:col>3</xdr:col>
      <xdr:colOff>923925</xdr:colOff>
      <xdr:row>15</xdr:row>
      <xdr:rowOff>1666875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72225" y="21126450"/>
          <a:ext cx="8096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1047750</xdr:colOff>
      <xdr:row>14</xdr:row>
      <xdr:rowOff>876300</xdr:rowOff>
    </xdr:from>
    <xdr:to>
      <xdr:col>3</xdr:col>
      <xdr:colOff>1952625</xdr:colOff>
      <xdr:row>14</xdr:row>
      <xdr:rowOff>1781175</xdr:rowOff>
    </xdr:to>
    <xdr:pic>
      <xdr:nvPicPr>
        <xdr:cNvPr id="34" name="Obrázek 33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05675" y="19202400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1028700</xdr:colOff>
      <xdr:row>15</xdr:row>
      <xdr:rowOff>838200</xdr:rowOff>
    </xdr:from>
    <xdr:to>
      <xdr:col>3</xdr:col>
      <xdr:colOff>1924050</xdr:colOff>
      <xdr:row>15</xdr:row>
      <xdr:rowOff>1743075</xdr:rowOff>
    </xdr:to>
    <xdr:pic>
      <xdr:nvPicPr>
        <xdr:cNvPr id="35" name="Obrázek 34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86625" y="21088350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2162175</xdr:colOff>
      <xdr:row>14</xdr:row>
      <xdr:rowOff>1104900</xdr:rowOff>
    </xdr:from>
    <xdr:to>
      <xdr:col>3</xdr:col>
      <xdr:colOff>2705100</xdr:colOff>
      <xdr:row>14</xdr:row>
      <xdr:rowOff>1581150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20100" y="19431000"/>
          <a:ext cx="54292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2124075</xdr:colOff>
      <xdr:row>15</xdr:row>
      <xdr:rowOff>1028700</xdr:rowOff>
    </xdr:from>
    <xdr:to>
      <xdr:col>3</xdr:col>
      <xdr:colOff>2667000</xdr:colOff>
      <xdr:row>15</xdr:row>
      <xdr:rowOff>1504950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0" y="21278850"/>
          <a:ext cx="54292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 topLeftCell="A1">
      <selection activeCell="I20" sqref="I20"/>
    </sheetView>
  </sheetViews>
  <sheetFormatPr defaultColWidth="9.140625" defaultRowHeight="15"/>
  <cols>
    <col min="2" max="2" width="35.8515625" style="0" customWidth="1"/>
    <col min="3" max="3" width="27.7109375" style="0" customWidth="1"/>
  </cols>
  <sheetData>
    <row r="1" ht="15">
      <c r="A1" t="s">
        <v>0</v>
      </c>
    </row>
    <row r="2" ht="15">
      <c r="A2" t="s">
        <v>1</v>
      </c>
    </row>
    <row r="3" ht="15">
      <c r="A3" s="70" t="s">
        <v>2</v>
      </c>
    </row>
    <row r="5" spans="1:3" ht="15">
      <c r="A5" s="54"/>
      <c r="B5" s="55"/>
      <c r="C5" s="71" t="s">
        <v>3</v>
      </c>
    </row>
    <row r="6" spans="1:3" ht="18.75" customHeight="1">
      <c r="A6" s="56">
        <v>1</v>
      </c>
      <c r="B6" s="62" t="s">
        <v>4</v>
      </c>
      <c r="C6" s="57" t="e">
        <f>#REF!</f>
        <v>#REF!</v>
      </c>
    </row>
    <row r="7" spans="1:3" ht="18.75" customHeight="1">
      <c r="A7" s="56">
        <v>2</v>
      </c>
      <c r="B7" s="62" t="s">
        <v>5</v>
      </c>
      <c r="C7" s="57">
        <f>'gastro-chemie'!K25</f>
        <v>0</v>
      </c>
    </row>
    <row r="8" spans="1:3" ht="22.5" customHeight="1">
      <c r="A8" s="58"/>
      <c r="B8" s="59" t="s">
        <v>6</v>
      </c>
      <c r="C8" s="60" t="e">
        <f>SUM(C6:C7)</f>
        <v>#REF!</v>
      </c>
    </row>
    <row r="11" spans="1:5" ht="15">
      <c r="A11" s="61" t="s">
        <v>7</v>
      </c>
      <c r="B11" s="61"/>
      <c r="C11" s="61"/>
      <c r="D11" s="61"/>
      <c r="E11" s="61"/>
    </row>
  </sheetData>
  <hyperlinks>
    <hyperlink ref="B6" location="'uklidové, čistící prostředky '!A1" display="uklidové, čistící prostředky "/>
    <hyperlink ref="B7" location="'gastro-chemie'!A1" display="gastro-chemi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="84" zoomScaleNormal="84" workbookViewId="0" topLeftCell="B1">
      <pane xSplit="1" topLeftCell="C1" activePane="topRight" state="frozen"/>
      <selection pane="topLeft" activeCell="B3" sqref="B3"/>
      <selection pane="topRight" activeCell="B1" sqref="B1"/>
    </sheetView>
  </sheetViews>
  <sheetFormatPr defaultColWidth="9.140625" defaultRowHeight="15"/>
  <cols>
    <col min="1" max="1" width="9.140625" style="0" hidden="1" customWidth="1"/>
    <col min="2" max="2" width="45.7109375" style="0" customWidth="1"/>
    <col min="3" max="3" width="48.140625" style="2" customWidth="1"/>
    <col min="4" max="4" width="44.00390625" style="2" customWidth="1"/>
    <col min="5" max="5" width="20.7109375" style="2" customWidth="1"/>
    <col min="6" max="6" width="51.140625" style="2" customWidth="1"/>
    <col min="7" max="7" width="13.7109375" style="2" customWidth="1"/>
    <col min="8" max="8" width="15.57421875" style="2" customWidth="1"/>
    <col min="9" max="9" width="11.00390625" style="2" customWidth="1"/>
    <col min="10" max="10" width="22.28125" style="80" customWidth="1"/>
    <col min="11" max="11" width="22.00390625" style="3" customWidth="1"/>
    <col min="12" max="12" width="54.28125" style="0" customWidth="1"/>
    <col min="13" max="14" width="19.140625" style="0" customWidth="1"/>
  </cols>
  <sheetData>
    <row r="1" spans="2:3" ht="24.95" customHeight="1">
      <c r="B1" s="72" t="s">
        <v>85</v>
      </c>
      <c r="C1" s="73"/>
    </row>
    <row r="2" spans="2:3" ht="24.95" customHeight="1" thickBot="1">
      <c r="B2" s="72" t="s">
        <v>86</v>
      </c>
      <c r="C2" s="73"/>
    </row>
    <row r="3" spans="1:14" ht="63.75" thickBot="1">
      <c r="A3" s="4"/>
      <c r="B3" s="5" t="s">
        <v>16</v>
      </c>
      <c r="C3" s="6" t="s">
        <v>17</v>
      </c>
      <c r="D3" s="7" t="s">
        <v>18</v>
      </c>
      <c r="E3" s="8" t="s">
        <v>19</v>
      </c>
      <c r="F3" s="9" t="s">
        <v>20</v>
      </c>
      <c r="G3" s="63" t="s">
        <v>89</v>
      </c>
      <c r="H3" s="63" t="s">
        <v>90</v>
      </c>
      <c r="I3" s="63" t="s">
        <v>8</v>
      </c>
      <c r="J3" s="81" t="s">
        <v>81</v>
      </c>
      <c r="K3" s="48" t="s">
        <v>91</v>
      </c>
      <c r="L3" s="50" t="s">
        <v>9</v>
      </c>
      <c r="M3" s="51" t="s">
        <v>10</v>
      </c>
      <c r="N3" s="51" t="s">
        <v>88</v>
      </c>
    </row>
    <row r="4" spans="1:14" ht="165" customHeight="1" thickBot="1">
      <c r="A4" s="10">
        <v>1</v>
      </c>
      <c r="B4" s="11" t="s">
        <v>21</v>
      </c>
      <c r="C4" s="12" t="s">
        <v>22</v>
      </c>
      <c r="D4" s="74" t="s">
        <v>82</v>
      </c>
      <c r="E4" s="13" t="s">
        <v>23</v>
      </c>
      <c r="F4" s="14" t="s">
        <v>24</v>
      </c>
      <c r="G4" s="64" t="s">
        <v>25</v>
      </c>
      <c r="H4" s="64">
        <v>500</v>
      </c>
      <c r="I4" s="64" t="s">
        <v>11</v>
      </c>
      <c r="J4" s="15"/>
      <c r="K4" s="49">
        <f>+H4*J4</f>
        <v>0</v>
      </c>
      <c r="L4" s="79"/>
      <c r="M4" s="52"/>
      <c r="N4" s="52"/>
    </row>
    <row r="5" spans="1:14" ht="159" customHeight="1" thickBot="1">
      <c r="A5" s="10">
        <v>2</v>
      </c>
      <c r="B5" s="16" t="s">
        <v>26</v>
      </c>
      <c r="C5" s="17" t="s">
        <v>27</v>
      </c>
      <c r="D5" s="75" t="s">
        <v>83</v>
      </c>
      <c r="E5" s="19" t="s">
        <v>23</v>
      </c>
      <c r="F5" s="14" t="s">
        <v>28</v>
      </c>
      <c r="G5" s="64" t="s">
        <v>25</v>
      </c>
      <c r="H5" s="64">
        <v>200</v>
      </c>
      <c r="I5" s="64" t="s">
        <v>11</v>
      </c>
      <c r="J5" s="15"/>
      <c r="K5" s="49">
        <f aca="true" t="shared" si="0" ref="K5:K24">+H5*J5</f>
        <v>0</v>
      </c>
      <c r="L5" s="78"/>
      <c r="M5" s="53"/>
      <c r="N5" s="53"/>
    </row>
    <row r="6" spans="1:14" ht="132.75" customHeight="1" thickBot="1">
      <c r="A6" s="10">
        <v>3</v>
      </c>
      <c r="B6" s="16" t="s">
        <v>29</v>
      </c>
      <c r="C6" s="17" t="s">
        <v>30</v>
      </c>
      <c r="D6" s="75" t="s">
        <v>82</v>
      </c>
      <c r="E6" s="19" t="s">
        <v>23</v>
      </c>
      <c r="F6" s="20" t="s">
        <v>31</v>
      </c>
      <c r="G6" s="65" t="s">
        <v>32</v>
      </c>
      <c r="H6" s="83">
        <v>500</v>
      </c>
      <c r="I6" s="65" t="s">
        <v>33</v>
      </c>
      <c r="J6" s="15"/>
      <c r="K6" s="49">
        <f t="shared" si="0"/>
        <v>0</v>
      </c>
      <c r="L6" s="78"/>
      <c r="M6" s="53"/>
      <c r="N6" s="53"/>
    </row>
    <row r="7" spans="1:14" ht="117" customHeight="1" thickBot="1">
      <c r="A7" s="10">
        <v>4</v>
      </c>
      <c r="B7" s="21" t="s">
        <v>34</v>
      </c>
      <c r="C7" s="22" t="s">
        <v>35</v>
      </c>
      <c r="D7" s="76" t="s">
        <v>84</v>
      </c>
      <c r="E7" s="19" t="s">
        <v>23</v>
      </c>
      <c r="F7" s="20" t="s">
        <v>36</v>
      </c>
      <c r="G7" s="65" t="s">
        <v>32</v>
      </c>
      <c r="H7" s="83">
        <v>400</v>
      </c>
      <c r="I7" s="65" t="s">
        <v>33</v>
      </c>
      <c r="J7" s="15"/>
      <c r="K7" s="49">
        <f t="shared" si="0"/>
        <v>0</v>
      </c>
      <c r="L7" s="78"/>
      <c r="M7" s="53"/>
      <c r="N7" s="53"/>
    </row>
    <row r="8" spans="1:14" ht="90.75" customHeight="1" thickBot="1">
      <c r="A8" s="10">
        <v>5</v>
      </c>
      <c r="B8" s="23" t="s">
        <v>37</v>
      </c>
      <c r="C8" s="18" t="s">
        <v>38</v>
      </c>
      <c r="E8" s="24" t="s">
        <v>39</v>
      </c>
      <c r="F8" s="14" t="s">
        <v>40</v>
      </c>
      <c r="G8" s="64" t="s">
        <v>41</v>
      </c>
      <c r="H8" s="64">
        <v>100</v>
      </c>
      <c r="I8" s="64" t="s">
        <v>11</v>
      </c>
      <c r="J8" s="15"/>
      <c r="K8" s="49">
        <f t="shared" si="0"/>
        <v>0</v>
      </c>
      <c r="L8" s="78"/>
      <c r="M8" s="53"/>
      <c r="N8" s="53"/>
    </row>
    <row r="9" spans="1:14" ht="109.5" customHeight="1" thickBot="1">
      <c r="A9" s="10">
        <v>6</v>
      </c>
      <c r="B9" s="25" t="s">
        <v>42</v>
      </c>
      <c r="C9" s="12" t="s">
        <v>43</v>
      </c>
      <c r="D9" s="18"/>
      <c r="E9" s="19" t="s">
        <v>39</v>
      </c>
      <c r="F9" s="14" t="s">
        <v>44</v>
      </c>
      <c r="G9" s="64" t="s">
        <v>32</v>
      </c>
      <c r="H9" s="64">
        <v>800</v>
      </c>
      <c r="I9" s="64" t="s">
        <v>33</v>
      </c>
      <c r="J9" s="15"/>
      <c r="K9" s="49">
        <f t="shared" si="0"/>
        <v>0</v>
      </c>
      <c r="L9" s="78"/>
      <c r="M9" s="53"/>
      <c r="N9" s="53"/>
    </row>
    <row r="10" spans="1:14" ht="155.25" customHeight="1" thickBot="1">
      <c r="A10" s="10">
        <v>7</v>
      </c>
      <c r="B10" s="16" t="s">
        <v>45</v>
      </c>
      <c r="C10" s="17" t="s">
        <v>46</v>
      </c>
      <c r="D10" s="75" t="s">
        <v>87</v>
      </c>
      <c r="E10" s="19" t="s">
        <v>23</v>
      </c>
      <c r="F10" s="26" t="s">
        <v>47</v>
      </c>
      <c r="G10" s="66" t="s">
        <v>32</v>
      </c>
      <c r="H10" s="66">
        <v>30</v>
      </c>
      <c r="I10" s="66" t="s">
        <v>33</v>
      </c>
      <c r="J10" s="15"/>
      <c r="K10" s="49">
        <f t="shared" si="0"/>
        <v>0</v>
      </c>
      <c r="L10" s="78"/>
      <c r="M10" s="53"/>
      <c r="N10" s="53"/>
    </row>
    <row r="11" spans="1:14" ht="120" customHeight="1" thickBot="1">
      <c r="A11" s="10">
        <v>8</v>
      </c>
      <c r="B11" s="25" t="s">
        <v>48</v>
      </c>
      <c r="C11" s="17" t="s">
        <v>49</v>
      </c>
      <c r="D11" s="18"/>
      <c r="E11" s="19" t="s">
        <v>23</v>
      </c>
      <c r="F11" s="14" t="s">
        <v>50</v>
      </c>
      <c r="G11" s="64" t="s">
        <v>32</v>
      </c>
      <c r="H11" s="64">
        <v>50</v>
      </c>
      <c r="I11" s="64" t="s">
        <v>33</v>
      </c>
      <c r="J11" s="15"/>
      <c r="K11" s="49">
        <f t="shared" si="0"/>
        <v>0</v>
      </c>
      <c r="L11" s="78"/>
      <c r="M11" s="53"/>
      <c r="N11" s="53"/>
    </row>
    <row r="12" spans="1:14" ht="115.5" thickBot="1">
      <c r="A12" s="10">
        <v>9</v>
      </c>
      <c r="B12" s="25" t="s">
        <v>51</v>
      </c>
      <c r="C12" s="17" t="s">
        <v>52</v>
      </c>
      <c r="D12" s="18" t="s">
        <v>53</v>
      </c>
      <c r="E12" s="19" t="s">
        <v>23</v>
      </c>
      <c r="F12" s="26" t="s">
        <v>54</v>
      </c>
      <c r="G12" s="66" t="s">
        <v>32</v>
      </c>
      <c r="H12" s="66">
        <v>50</v>
      </c>
      <c r="I12" s="66" t="s">
        <v>33</v>
      </c>
      <c r="J12" s="15"/>
      <c r="K12" s="49">
        <f t="shared" si="0"/>
        <v>0</v>
      </c>
      <c r="L12" s="78"/>
      <c r="M12" s="53"/>
      <c r="N12" s="53"/>
    </row>
    <row r="13" spans="1:14" ht="102" customHeight="1" thickBot="1">
      <c r="A13" s="10">
        <v>10</v>
      </c>
      <c r="B13" s="25" t="s">
        <v>55</v>
      </c>
      <c r="C13" s="17" t="s">
        <v>56</v>
      </c>
      <c r="D13" s="18"/>
      <c r="E13" s="19" t="s">
        <v>23</v>
      </c>
      <c r="F13" s="26" t="s">
        <v>57</v>
      </c>
      <c r="G13" s="66" t="s">
        <v>32</v>
      </c>
      <c r="H13" s="66">
        <v>50</v>
      </c>
      <c r="I13" s="66" t="s">
        <v>33</v>
      </c>
      <c r="J13" s="15"/>
      <c r="K13" s="49">
        <f t="shared" si="0"/>
        <v>0</v>
      </c>
      <c r="L13" s="78"/>
      <c r="M13" s="53"/>
      <c r="N13" s="53"/>
    </row>
    <row r="14" spans="1:14" ht="63" customHeight="1" thickBot="1">
      <c r="A14" s="10">
        <v>11</v>
      </c>
      <c r="B14" s="25" t="s">
        <v>58</v>
      </c>
      <c r="C14" s="17" t="s">
        <v>59</v>
      </c>
      <c r="D14" s="18" t="s">
        <v>60</v>
      </c>
      <c r="E14" s="19" t="s">
        <v>23</v>
      </c>
      <c r="F14" s="14" t="s">
        <v>61</v>
      </c>
      <c r="G14" s="64" t="s">
        <v>25</v>
      </c>
      <c r="H14" s="64">
        <v>10</v>
      </c>
      <c r="I14" s="64" t="s">
        <v>11</v>
      </c>
      <c r="J14" s="15"/>
      <c r="K14" s="49">
        <f t="shared" si="0"/>
        <v>0</v>
      </c>
      <c r="L14" s="78"/>
      <c r="M14" s="53"/>
      <c r="N14" s="53"/>
    </row>
    <row r="15" spans="1:14" ht="151.5" customHeight="1" thickBot="1">
      <c r="A15" s="10">
        <v>12</v>
      </c>
      <c r="B15" s="16" t="s">
        <v>62</v>
      </c>
      <c r="C15" s="17" t="s">
        <v>63</v>
      </c>
      <c r="D15" s="75" t="s">
        <v>87</v>
      </c>
      <c r="E15" s="19" t="s">
        <v>23</v>
      </c>
      <c r="F15" s="26" t="s">
        <v>64</v>
      </c>
      <c r="G15" s="66" t="s">
        <v>32</v>
      </c>
      <c r="H15" s="66">
        <v>80</v>
      </c>
      <c r="I15" s="66" t="s">
        <v>33</v>
      </c>
      <c r="J15" s="15"/>
      <c r="K15" s="49">
        <f t="shared" si="0"/>
        <v>0</v>
      </c>
      <c r="L15" s="78"/>
      <c r="M15" s="53"/>
      <c r="N15" s="53"/>
    </row>
    <row r="16" spans="1:14" ht="149.25" customHeight="1" thickBot="1">
      <c r="A16" s="10">
        <v>13</v>
      </c>
      <c r="B16" s="16" t="s">
        <v>65</v>
      </c>
      <c r="C16" s="17" t="s">
        <v>66</v>
      </c>
      <c r="D16" s="75" t="s">
        <v>87</v>
      </c>
      <c r="E16" s="19" t="s">
        <v>23</v>
      </c>
      <c r="F16" s="27" t="s">
        <v>64</v>
      </c>
      <c r="G16" s="67" t="s">
        <v>32</v>
      </c>
      <c r="H16" s="67">
        <v>10</v>
      </c>
      <c r="I16" s="67" t="s">
        <v>33</v>
      </c>
      <c r="J16" s="15"/>
      <c r="K16" s="49">
        <f t="shared" si="0"/>
        <v>0</v>
      </c>
      <c r="L16" s="78"/>
      <c r="M16" s="53"/>
      <c r="N16" s="53"/>
    </row>
    <row r="17" spans="1:14" ht="82.5" customHeight="1" thickBot="1">
      <c r="A17" s="10">
        <v>14</v>
      </c>
      <c r="B17" s="28" t="s">
        <v>67</v>
      </c>
      <c r="C17" s="29" t="s">
        <v>68</v>
      </c>
      <c r="D17" s="30"/>
      <c r="E17" s="31" t="s">
        <v>39</v>
      </c>
      <c r="F17" s="1"/>
      <c r="G17" s="68" t="s">
        <v>14</v>
      </c>
      <c r="H17" s="84">
        <v>100</v>
      </c>
      <c r="I17" s="68" t="s">
        <v>33</v>
      </c>
      <c r="J17" s="32"/>
      <c r="K17" s="49">
        <f t="shared" si="0"/>
        <v>0</v>
      </c>
      <c r="L17" s="78"/>
      <c r="M17" s="53"/>
      <c r="N17" s="53"/>
    </row>
    <row r="18" spans="1:14" ht="74.25" customHeight="1" thickBot="1">
      <c r="A18" s="10">
        <v>15</v>
      </c>
      <c r="B18" s="33" t="s">
        <v>69</v>
      </c>
      <c r="C18" s="34" t="s">
        <v>70</v>
      </c>
      <c r="D18" s="35"/>
      <c r="E18" s="31" t="s">
        <v>39</v>
      </c>
      <c r="F18" s="1"/>
      <c r="G18" s="68" t="s">
        <v>14</v>
      </c>
      <c r="H18" s="84">
        <v>100</v>
      </c>
      <c r="I18" s="68" t="s">
        <v>33</v>
      </c>
      <c r="J18" s="32"/>
      <c r="K18" s="49">
        <f t="shared" si="0"/>
        <v>0</v>
      </c>
      <c r="L18" s="78"/>
      <c r="M18" s="53"/>
      <c r="N18" s="53"/>
    </row>
    <row r="19" spans="1:14" ht="117" customHeight="1" thickBot="1">
      <c r="A19" s="10">
        <v>16</v>
      </c>
      <c r="B19" s="28" t="s">
        <v>71</v>
      </c>
      <c r="C19" s="29" t="s">
        <v>72</v>
      </c>
      <c r="D19" s="36"/>
      <c r="E19" s="31" t="s">
        <v>39</v>
      </c>
      <c r="F19" s="1"/>
      <c r="G19" s="68" t="s">
        <v>32</v>
      </c>
      <c r="H19" s="84">
        <v>50</v>
      </c>
      <c r="I19" s="68" t="s">
        <v>33</v>
      </c>
      <c r="J19" s="32"/>
      <c r="K19" s="49">
        <f t="shared" si="0"/>
        <v>0</v>
      </c>
      <c r="L19" s="78"/>
      <c r="M19" s="53"/>
      <c r="N19" s="53"/>
    </row>
    <row r="20" spans="1:14" ht="90" customHeight="1" thickBot="1">
      <c r="A20" s="10">
        <v>17</v>
      </c>
      <c r="B20" s="28" t="s">
        <v>73</v>
      </c>
      <c r="C20" s="29" t="s">
        <v>74</v>
      </c>
      <c r="D20" s="36"/>
      <c r="E20" s="31" t="s">
        <v>39</v>
      </c>
      <c r="F20" s="1"/>
      <c r="G20" s="68" t="s">
        <v>12</v>
      </c>
      <c r="H20" s="84">
        <v>50</v>
      </c>
      <c r="I20" s="68" t="s">
        <v>33</v>
      </c>
      <c r="J20" s="32"/>
      <c r="K20" s="49">
        <f t="shared" si="0"/>
        <v>0</v>
      </c>
      <c r="L20" s="78"/>
      <c r="M20" s="53"/>
      <c r="N20" s="53"/>
    </row>
    <row r="21" spans="1:14" ht="117.75" customHeight="1" thickBot="1">
      <c r="A21" s="37">
        <v>18</v>
      </c>
      <c r="B21" s="38" t="s">
        <v>75</v>
      </c>
      <c r="C21" s="39" t="s">
        <v>76</v>
      </c>
      <c r="D21" s="40"/>
      <c r="E21" s="41" t="s">
        <v>39</v>
      </c>
      <c r="F21" s="42"/>
      <c r="G21" s="69" t="s">
        <v>32</v>
      </c>
      <c r="H21" s="85">
        <v>100</v>
      </c>
      <c r="I21" s="69" t="s">
        <v>33</v>
      </c>
      <c r="J21" s="43"/>
      <c r="K21" s="49">
        <f t="shared" si="0"/>
        <v>0</v>
      </c>
      <c r="L21" s="78"/>
      <c r="M21" s="53"/>
      <c r="N21" s="53"/>
    </row>
    <row r="22" spans="1:14" ht="26.25" thickBot="1">
      <c r="A22" s="37">
        <v>19</v>
      </c>
      <c r="B22" s="38" t="s">
        <v>77</v>
      </c>
      <c r="C22" s="39" t="s">
        <v>78</v>
      </c>
      <c r="D22" s="40"/>
      <c r="E22" s="41"/>
      <c r="F22" s="1"/>
      <c r="G22" s="1"/>
      <c r="H22" s="86">
        <v>1</v>
      </c>
      <c r="I22" s="1" t="s">
        <v>13</v>
      </c>
      <c r="J22" s="44"/>
      <c r="K22" s="49">
        <f t="shared" si="0"/>
        <v>0</v>
      </c>
      <c r="L22" s="77"/>
      <c r="M22" s="53"/>
      <c r="N22" s="53"/>
    </row>
    <row r="23" spans="1:14" ht="15.75" thickBot="1">
      <c r="A23" s="10">
        <v>20</v>
      </c>
      <c r="B23" s="45" t="s">
        <v>79</v>
      </c>
      <c r="C23" s="29"/>
      <c r="D23" s="30"/>
      <c r="E23" s="31"/>
      <c r="F23" s="1"/>
      <c r="G23" s="1"/>
      <c r="H23" s="86">
        <v>1</v>
      </c>
      <c r="I23" s="1" t="s">
        <v>13</v>
      </c>
      <c r="J23" s="44"/>
      <c r="K23" s="49">
        <f t="shared" si="0"/>
        <v>0</v>
      </c>
      <c r="L23" s="77"/>
      <c r="M23" s="53"/>
      <c r="N23" s="53"/>
    </row>
    <row r="24" spans="1:14" ht="26.25" thickBot="1">
      <c r="A24" s="10">
        <v>21</v>
      </c>
      <c r="B24" s="45" t="s">
        <v>80</v>
      </c>
      <c r="C24" s="29"/>
      <c r="D24" s="30"/>
      <c r="E24" s="31"/>
      <c r="F24" s="1"/>
      <c r="G24" s="1"/>
      <c r="H24" s="86">
        <v>1</v>
      </c>
      <c r="I24" s="1" t="s">
        <v>13</v>
      </c>
      <c r="J24" s="44"/>
      <c r="K24" s="49">
        <f t="shared" si="0"/>
        <v>0</v>
      </c>
      <c r="L24" s="77"/>
      <c r="M24" s="53"/>
      <c r="N24" s="53"/>
    </row>
    <row r="25" spans="1:11" ht="16.5" thickBot="1">
      <c r="A25" s="87"/>
      <c r="B25" s="88"/>
      <c r="C25" s="89"/>
      <c r="D25" s="89"/>
      <c r="E25" s="89"/>
      <c r="F25" s="89"/>
      <c r="G25" s="46"/>
      <c r="H25" s="46"/>
      <c r="I25" s="46"/>
      <c r="J25" s="82"/>
      <c r="K25" s="47">
        <f>SUM(K4:K24)</f>
        <v>0</v>
      </c>
    </row>
    <row r="29" ht="15">
      <c r="B29" s="61" t="s">
        <v>15</v>
      </c>
    </row>
  </sheetData>
  <mergeCells count="1">
    <mergeCell ref="A25:F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2" ma:contentTypeDescription="Vytvoří nový dokument" ma:contentTypeScope="" ma:versionID="7c6e4bd0198e38e20cc93e32d009f0e8">
  <xsd:schema xmlns:xsd="http://www.w3.org/2001/XMLSchema" xmlns:xs="http://www.w3.org/2001/XMLSchema" xmlns:p="http://schemas.microsoft.com/office/2006/metadata/properties" xmlns:ns2="44581704-53ce-4cf0-bc92-473e606c1697" targetNamespace="http://schemas.microsoft.com/office/2006/metadata/properties" ma:root="true" ma:fieldsID="bd3a9012c1b5b64faf1fcc1f3c490ef7" ns2:_="">
    <xsd:import namespace="44581704-53ce-4cf0-bc92-473e606c1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BD7F1-51FB-4E65-8410-5FEC061FA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52D219-3597-490E-8A4F-8A615C1009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D5286B-E7D3-4EE3-8FED-1EE827949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Slováková Daniela</cp:lastModifiedBy>
  <dcterms:created xsi:type="dcterms:W3CDTF">2021-02-01T12:13:58Z</dcterms:created>
  <dcterms:modified xsi:type="dcterms:W3CDTF">2023-06-19T06:06:02Z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