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3 CHEMIK" sheetId="1" r:id="rId1"/>
  </sheets>
  <definedNames>
    <definedName name="_xlnm.Print_Area" localSheetId="0">'Výzva č. 13 CHEMIK'!$A$1:$Q$23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<sst xmlns="http://schemas.openxmlformats.org/spreadsheetml/2006/main" count="35" uniqueCount="32">
  <si>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</si>
  <si>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</si>
  <si>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</si>
  <si>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</si>
  <si>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</si>
  <si>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</si>
  <si>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</si>
  <si>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</si>
  <si>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</si>
  <si>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</si>
  <si>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</si>
  <si>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</si>
  <si>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</si>
  <si>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</si>
  <si>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</si>
  <si>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</si>
  <si>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Účastník ve sloupci "D " Nabídnuté plnění účastníkem"  může využít vlastní přílohy a prokázat plnění dalšími listmy v nabídce.</t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</si>
  <si>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</si>
  <si>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</si>
  <si>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</si>
  <si>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</si>
  <si>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</si>
  <si>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</si>
  <si>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ks</t>
  </si>
  <si>
    <t>16 běhů</t>
  </si>
  <si>
    <t>30 běhů</t>
  </si>
  <si>
    <r>
      <t xml:space="preserve">Příloha č. 1 Výzvy č. </t>
    </r>
    <r>
      <rPr>
        <b/>
        <sz val="14"/>
        <rFont val="Calibri"/>
        <family val="2"/>
      </rPr>
      <t xml:space="preserve">13/2023 </t>
    </r>
    <r>
      <rPr>
        <b/>
        <sz val="14"/>
        <color indexed="8"/>
        <rFont val="Calibri"/>
        <family val="2"/>
      </rPr>
      <t xml:space="preserve">Dynamického nákupního systému P23V00000322 - UK 1.LF - Dodávky chemikálií a kitů - Popis předmětu plnění </t>
    </r>
  </si>
  <si>
    <t xml:space="preserve">a Cenová nabídka </t>
  </si>
  <si>
    <t>Kit -Reagenční sekvenační sada (kit) pro cílené methylační sekvenování, kit obsahuje: knihovnu prób zahrnující próby vhodné pro postup post-hybridizační indexování (min. expirace 6 měsíců)</t>
  </si>
  <si>
    <t>Kit pro přípravu gDNA pro cílené metylační sekvenování, kompatibilní s Illumina platformou, (min. expirace 6 měsíců)</t>
  </si>
  <si>
    <t>Kit - 30 rxn, rychlý protokol pro provádění místně cílené mutageneze, využívající metodu rychlé lineární amplifikace, do které jsou začleněny primery obsahující mutaci, ale nejsou zkopírovány, účinná mutageneze má být provedena za méně než 3 hodiny. (min. expirace 6 měsíců)</t>
  </si>
  <si>
    <t>Odůvodnění kompatibility u pol. č. 1 a 2: Důvodem pro uvedení názvů předmětů plnění a názvů v parametrech, specifikacích je nutnost kompatibility s již stávajícím lab. přístrojem NextSeq.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</si>
</sst>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164" fontId="26" fillId="4" borderId="1" xfId="0" applyNumberFormat="1" applyFont="1" applyFill="1" applyBorder="1" applyAlignment="1">
      <alignment horizontal="center" wrapText="1"/>
    </xf>
    <xf numFmtId="1" fontId="26" fillId="4" borderId="1" xfId="0" applyNumberFormat="1" applyFont="1" applyFill="1" applyBorder="1" applyAlignment="1">
      <alignment horizontal="right" wrapText="1"/>
    </xf>
    <xf numFmtId="164" fontId="26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0"/>
  <sheetViews>
    <sheetView tabSelected="1" view="pageBreakPreview" zoomScale="79" zoomScaleSheetLayoutView="79" workbookViewId="0" topLeftCell="A2">
      <selection activeCell="E4" sqref="E4"/>
    </sheetView>
  </sheetViews>
  <sheetFormatPr defaultColWidth="9.140625" defaultRowHeight="15"/>
  <cols>
    <col min="2" max="2" width="35.00390625" style="54" customWidth="1"/>
    <col min="3" max="3" width="23.71093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51"/>
      <c r="C2" s="1"/>
      <c r="E2" s="3"/>
      <c r="F2" s="62"/>
      <c r="G2" s="62"/>
      <c r="H2" s="2" t="s">
        <v>26</v>
      </c>
      <c r="I2" s="3"/>
      <c r="J2" s="1"/>
      <c r="N2" s="4"/>
      <c r="O2" s="3"/>
      <c r="P2" s="3"/>
    </row>
    <row r="3" spans="1:16" ht="18">
      <c r="A3" s="1"/>
      <c r="B3" s="5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52" t="s">
        <v>20</v>
      </c>
      <c r="C4" s="42"/>
      <c r="D4" s="29"/>
      <c r="E4" s="40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49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3" t="s">
        <v>19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</row>
    <row r="7" spans="1:16" ht="18">
      <c r="A7" s="6"/>
      <c r="B7" s="49"/>
      <c r="C7" s="6"/>
      <c r="D7" s="29"/>
      <c r="E7" s="7"/>
      <c r="F7" s="5"/>
      <c r="G7" s="5"/>
      <c r="H7" s="8"/>
      <c r="I7" s="8"/>
      <c r="J7" s="5"/>
      <c r="N7" s="9"/>
      <c r="O7" s="10"/>
      <c r="P7" s="3"/>
    </row>
    <row r="8" spans="1:16" ht="52.8">
      <c r="A8" s="6"/>
      <c r="B8" s="49" t="s">
        <v>16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49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7" t="s">
        <v>0</v>
      </c>
      <c r="C11" s="67"/>
      <c r="D11" s="30"/>
      <c r="E11" s="13"/>
      <c r="F11" s="14"/>
      <c r="O11" s="64" t="s">
        <v>1</v>
      </c>
      <c r="P11" s="64"/>
      <c r="Q11" s="64"/>
    </row>
    <row r="12" spans="1:17" ht="162.75" customHeight="1">
      <c r="A12" s="15" t="s">
        <v>2</v>
      </c>
      <c r="B12" s="37" t="s">
        <v>22</v>
      </c>
      <c r="C12" s="37" t="s">
        <v>21</v>
      </c>
      <c r="D12" s="27" t="s">
        <v>15</v>
      </c>
      <c r="E12" s="16" t="s">
        <v>3</v>
      </c>
      <c r="F12" s="41" t="s">
        <v>18</v>
      </c>
      <c r="G12" s="41" t="s">
        <v>4</v>
      </c>
      <c r="H12" s="39" t="s">
        <v>5</v>
      </c>
      <c r="I12" s="17" t="s">
        <v>6</v>
      </c>
      <c r="J12" s="17" t="s">
        <v>7</v>
      </c>
      <c r="K12" s="17" t="s">
        <v>8</v>
      </c>
      <c r="L12" s="17" t="s">
        <v>17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129.75" customHeight="1">
      <c r="A13" s="55">
        <v>1</v>
      </c>
      <c r="B13" s="47" t="s">
        <v>28</v>
      </c>
      <c r="C13" s="45" t="s">
        <v>24</v>
      </c>
      <c r="D13" s="46"/>
      <c r="E13" s="48"/>
      <c r="F13" s="60">
        <v>2</v>
      </c>
      <c r="G13" s="60" t="s">
        <v>23</v>
      </c>
      <c r="H13" s="59"/>
      <c r="I13" s="61"/>
      <c r="J13" s="20">
        <f aca="true" t="shared" si="0" ref="J13:J14">SUM(H13*I13)/100</f>
        <v>0</v>
      </c>
      <c r="K13" s="21">
        <f aca="true" t="shared" si="1" ref="K13:K14">SUM(H13+J13)</f>
        <v>0</v>
      </c>
      <c r="L13" s="21">
        <f aca="true" t="shared" si="2" ref="L13:L14">SUM(F13*H13)</f>
        <v>0</v>
      </c>
      <c r="M13" s="21">
        <f aca="true" t="shared" si="3" ref="M13:M14">SUM(L13*I13)/100</f>
        <v>0</v>
      </c>
      <c r="N13" s="21">
        <f aca="true" t="shared" si="4" ref="N13:N14">SUM(L13:M13)</f>
        <v>0</v>
      </c>
      <c r="O13" s="21"/>
      <c r="P13" s="22"/>
      <c r="Q13" s="21">
        <f>SUM(H13*P13)</f>
        <v>0</v>
      </c>
    </row>
    <row r="14" spans="1:17" s="23" customFormat="1" ht="69" customHeight="1">
      <c r="A14" s="50">
        <v>2</v>
      </c>
      <c r="B14" s="58" t="s">
        <v>29</v>
      </c>
      <c r="C14" s="38" t="s">
        <v>24</v>
      </c>
      <c r="D14" s="46"/>
      <c r="E14" s="57"/>
      <c r="F14" s="25">
        <v>2</v>
      </c>
      <c r="G14" s="25" t="s">
        <v>23</v>
      </c>
      <c r="H14" s="43"/>
      <c r="I14" s="19"/>
      <c r="J14" s="20">
        <f t="shared" si="0"/>
        <v>0</v>
      </c>
      <c r="K14" s="21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/>
      <c r="P14" s="22"/>
      <c r="Q14" s="21">
        <f aca="true" t="shared" si="5" ref="Q14:Q15">SUM(H14*P14)</f>
        <v>0</v>
      </c>
    </row>
    <row r="15" spans="1:17" s="23" customFormat="1" ht="126" customHeight="1">
      <c r="A15" s="56">
        <v>3</v>
      </c>
      <c r="B15" s="58" t="s">
        <v>30</v>
      </c>
      <c r="C15" s="38" t="s">
        <v>25</v>
      </c>
      <c r="D15" s="46"/>
      <c r="E15"/>
      <c r="F15" s="26">
        <v>1</v>
      </c>
      <c r="G15" s="25" t="s">
        <v>23</v>
      </c>
      <c r="H15" s="44"/>
      <c r="I15" s="19"/>
      <c r="J15" s="20">
        <f>SUM(H15*I15)/100</f>
        <v>0</v>
      </c>
      <c r="K15" s="21">
        <f>SUM(H15+J15)</f>
        <v>0</v>
      </c>
      <c r="L15" s="21">
        <f>SUM(F15*H15)</f>
        <v>0</v>
      </c>
      <c r="M15" s="21">
        <f aca="true" t="shared" si="6" ref="M15">SUM(L15*I15)/100</f>
        <v>0</v>
      </c>
      <c r="N15" s="21">
        <f aca="true" t="shared" si="7" ref="N15">SUM(L15:M15)</f>
        <v>0</v>
      </c>
      <c r="O15" s="21"/>
      <c r="P15" s="22"/>
      <c r="Q15" s="21">
        <f t="shared" si="5"/>
        <v>0</v>
      </c>
    </row>
    <row r="16" spans="2:14" ht="60.6" customHeight="1">
      <c r="B16" s="53" t="s">
        <v>14</v>
      </c>
      <c r="C16" s="31"/>
      <c r="D16" s="31"/>
      <c r="E16" s="32"/>
      <c r="F16" s="33"/>
      <c r="G16" s="33"/>
      <c r="H16" s="34"/>
      <c r="I16" s="35"/>
      <c r="J16" s="35"/>
      <c r="K16" s="35"/>
      <c r="L16" s="36">
        <f>SUM(L13:L15)</f>
        <v>0</v>
      </c>
      <c r="M16" s="36">
        <f>SUM(M13:M15)</f>
        <v>0</v>
      </c>
      <c r="N16" s="36">
        <f>SUM(N13:N15)</f>
        <v>0</v>
      </c>
    </row>
    <row r="17" ht="15">
      <c r="L17" s="24"/>
    </row>
    <row r="18" spans="2:14" ht="48" customHeight="1">
      <c r="B18" s="65" t="s">
        <v>31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4" ht="48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2:14" ht="28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sheetProtection formatCells="0" formatColumns="0" formatRows="0"/>
  <protectedRanges>
    <protectedRange sqref="F2 F1:G1 F21:G1048576 F3:G15 F16:G20" name="Oblast3"/>
    <protectedRange sqref="A1:C13 A21:C1048576 A14:A15 A16:C20" name="Oblast1"/>
    <protectedRange sqref="D1:E13 E14:E15 D21:E1048576 D16:E20" name="Oblast2"/>
    <protectedRange sqref="H21:Q1048576 H1:Q15 H16:Q20" name="Oblast4"/>
    <protectedRange sqref="B14:D15" name="Oblast1_1"/>
  </protectedRanges>
  <mergeCells count="6">
    <mergeCell ref="B19:N19"/>
    <mergeCell ref="F2:G2"/>
    <mergeCell ref="B6:O6"/>
    <mergeCell ref="O11:Q11"/>
    <mergeCell ref="B18:N18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2023-10-17T10:28:48Z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3be096-951f-40f1-830d-c27b8a8c2c27_Enabled">
    <vt:lpwstr>true</vt:lpwstr>
  </property>
  <property fmtid="{D5CDD505-2E9C-101B-9397-08002B2CF9AE}" pid="3" name="MSIP_Label_c93be096-951f-40f1-830d-c27b8a8c2c27_SetDate">
    <vt:lpwstr>2023-10-11T13:04:15Z</vt:lpwstr>
  </property>
  <property fmtid="{D5CDD505-2E9C-101B-9397-08002B2CF9AE}" pid="4" name="MSIP_Label_c93be096-951f-40f1-830d-c27b8a8c2c27_Method">
    <vt:lpwstr>Standard</vt:lpwstr>
  </property>
  <property fmtid="{D5CDD505-2E9C-101B-9397-08002B2CF9AE}" pid="5" name="MSIP_Label_c93be096-951f-40f1-830d-c27b8a8c2c27_Name">
    <vt:lpwstr>defa4170-0d19-0005-0004-bc88714345d2</vt:lpwstr>
  </property>
  <property fmtid="{D5CDD505-2E9C-101B-9397-08002B2CF9AE}" pid="6" name="MSIP_Label_c93be096-951f-40f1-830d-c27b8a8c2c27_SiteId">
    <vt:lpwstr>00847377-d903-4047-af0c-776d9611e3e6</vt:lpwstr>
  </property>
  <property fmtid="{D5CDD505-2E9C-101B-9397-08002B2CF9AE}" pid="7" name="MSIP_Label_c93be096-951f-40f1-830d-c27b8a8c2c27_ActionId">
    <vt:lpwstr>1acc6645-17d6-4e8b-847f-d3ec25f0e722</vt:lpwstr>
  </property>
  <property fmtid="{D5CDD505-2E9C-101B-9397-08002B2CF9AE}" pid="8" name="MSIP_Label_c93be096-951f-40f1-830d-c27b8a8c2c27_ContentBits">
    <vt:lpwstr>0</vt:lpwstr>
  </property>
</Properties>
</file>