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28_Výzva_4_2024_priprava_UVI-\01_K_odeslání\"/>
    </mc:Choice>
  </mc:AlternateContent>
  <xr:revisionPtr revIDLastSave="0" documentId="8_{607E37AA-9FFB-4607-82B2-321C13FD7A6B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4 Nábytek" sheetId="1" r:id="rId1"/>
  </sheets>
  <definedNames>
    <definedName name="_xlnm.Print_Area" localSheetId="0">'Výzva č. 4 Nábytek'!$A$1:$Q$19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J14" i="1"/>
  <c r="L13" i="1"/>
  <c r="K14" i="1" l="1"/>
  <c r="M14" i="1"/>
  <c r="N14" i="1" s="1"/>
  <c r="L15" i="1"/>
  <c r="J13" i="1"/>
  <c r="K13" i="1" l="1"/>
  <c r="M13" i="1"/>
  <c r="N13" i="1" s="1"/>
  <c r="M15" i="1" l="1"/>
  <c r="N15" i="1"/>
</calcChain>
</file>

<file path=xl/sharedStrings.xml><?xml version="1.0" encoding="utf-8"?>
<sst xmlns="http://schemas.openxmlformats.org/spreadsheetml/2006/main" count="31" uniqueCount="30">
  <si>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</si>
  <si>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</si>
  <si>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</si>
  <si>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</si>
  <si>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</si>
  <si>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</si>
  <si>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</si>
  <si>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</si>
  <si>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</si>
  <si>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</si>
  <si>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</si>
  <si>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</si>
  <si>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</si>
  <si>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</si>
  <si>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</si>
  <si>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</si>
  <si>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</si>
  <si>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</si>
  <si>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</si>
  <si>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</si>
  <si>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</si>
  <si>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</si>
  <si>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ks</t>
  </si>
  <si>
    <t>Účastník ve sloupci "D " Nabídnuté plnění účastníkem"  může využít vlastní přílohy a prokázat plnění dalšími listy v nabídce.</t>
  </si>
  <si>
    <t xml:space="preserve">Popis předmětu plnění a Cenová nabídka </t>
  </si>
  <si>
    <r>
      <t>Příloha č. 1 Výzvy č. 4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P23V00000616 - UK 1.LF - Dodávky kancelářského a laboratorního nábytku </t>
    </r>
  </si>
  <si>
    <t>Židle pracovní kancelářská</t>
  </si>
  <si>
    <t>Ergonomické kancelářské křeslo ERGO 700 černé</t>
  </si>
  <si>
    <t>Židle pracovní na kolečkách s černou síťovinou na opěráku, čalouněný, prošívaný sedák, synchronní mechanika, několikanásobná aretace, nastavení síly protiváhy, báze AL, výškově stavitelné područky, nosnost 130 kg.</t>
  </si>
  <si>
    <t>Otočné ergonomické křeslo z pevného a elastického materiálu s možností individuálního nastavení výšky křesla, výšky opěradla, výšky opěrky hlavy, hloubky sedadla, nosnost do 140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</si>
</sst>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4" fontId="3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4" fontId="3" fillId="5" borderId="2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wrapText="1"/>
    </xf>
    <xf numFmtId="4" fontId="20" fillId="0" borderId="2" xfId="0" applyNumberFormat="1" applyFont="1" applyFill="1" applyBorder="1" applyAlignment="1">
      <alignment horizontal="right"/>
    </xf>
    <xf numFmtId="0" fontId="3" fillId="0" borderId="6" xfId="0" applyFont="1" applyBorder="1" applyAlignment="1">
      <alignment wrapText="1"/>
    </xf>
    <xf numFmtId="0" fontId="23" fillId="0" borderId="2" xfId="1" applyBorder="1"/>
    <xf numFmtId="0" fontId="3" fillId="0" borderId="7" xfId="0" applyFont="1" applyBorder="1" applyAlignment="1">
      <alignment wrapText="1"/>
    </xf>
    <xf numFmtId="0" fontId="0" fillId="0" borderId="2" xfId="0" applyBorder="1"/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6"/>
  <sheetViews>
    <sheetView tabSelected="1" view="pageBreakPreview" topLeftCell="B9" zoomScale="79" zoomScaleNormal="79" zoomScaleSheetLayoutView="79" workbookViewId="0">
      <selection activeCell="L15" sqref="L15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7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7.4414062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49"/>
      <c r="G2" s="49"/>
      <c r="H2" s="2" t="s">
        <v>25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24</v>
      </c>
      <c r="I3" s="3"/>
      <c r="J3" s="5"/>
      <c r="N3" s="3"/>
      <c r="O3" s="3"/>
      <c r="P3" s="3"/>
    </row>
    <row r="4" spans="1:17" ht="18" x14ac:dyDescent="0.35">
      <c r="A4" s="6"/>
      <c r="B4" s="41" t="s">
        <v>19</v>
      </c>
      <c r="C4" s="41"/>
      <c r="D4" s="28"/>
      <c r="E4" s="39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8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0" t="s">
        <v>18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3"/>
    </row>
    <row r="7" spans="1:17" ht="18" x14ac:dyDescent="0.35">
      <c r="A7" s="6"/>
      <c r="B7" s="6"/>
      <c r="C7" s="6"/>
      <c r="D7" s="28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23</v>
      </c>
      <c r="C8" s="6"/>
      <c r="D8" s="28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8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2" t="s">
        <v>0</v>
      </c>
      <c r="C11" s="52"/>
      <c r="D11" s="29"/>
      <c r="E11" s="13"/>
      <c r="F11" s="14"/>
      <c r="O11" s="51" t="s">
        <v>1</v>
      </c>
      <c r="P11" s="51"/>
      <c r="Q11" s="51"/>
    </row>
    <row r="12" spans="1:17" ht="162.75" customHeight="1" x14ac:dyDescent="0.3">
      <c r="A12" s="15" t="s">
        <v>2</v>
      </c>
      <c r="B12" s="37" t="s">
        <v>21</v>
      </c>
      <c r="C12" s="37" t="s">
        <v>20</v>
      </c>
      <c r="D12" s="26" t="s">
        <v>15</v>
      </c>
      <c r="E12" s="16" t="s">
        <v>3</v>
      </c>
      <c r="F12" s="40" t="s">
        <v>17</v>
      </c>
      <c r="G12" s="40" t="s">
        <v>4</v>
      </c>
      <c r="H12" s="38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ht="92.25" customHeight="1" x14ac:dyDescent="0.3">
      <c r="A13" s="19">
        <v>1</v>
      </c>
      <c r="B13" s="43" t="s">
        <v>26</v>
      </c>
      <c r="C13" s="45" t="s">
        <v>28</v>
      </c>
      <c r="D13" s="46"/>
      <c r="E13" s="48"/>
      <c r="F13" s="25">
        <v>13</v>
      </c>
      <c r="G13" s="25" t="s">
        <v>22</v>
      </c>
      <c r="H13" s="42"/>
      <c r="I13" s="20"/>
      <c r="J13" s="21">
        <f t="shared" ref="J13" si="0">SUM(H13*I13)/100</f>
        <v>0</v>
      </c>
      <c r="K13" s="22">
        <f>H13+J13</f>
        <v>0</v>
      </c>
      <c r="L13" s="22">
        <f>SUM(F13*H13)</f>
        <v>0</v>
      </c>
      <c r="M13" s="22">
        <f>SUM(F13*J13)</f>
        <v>0</v>
      </c>
      <c r="N13" s="22">
        <f>SUM(L13+M13)</f>
        <v>0</v>
      </c>
      <c r="O13" s="44"/>
      <c r="P13" s="23"/>
      <c r="Q13" s="22"/>
    </row>
    <row r="14" spans="1:17" ht="93.75" customHeight="1" x14ac:dyDescent="0.3">
      <c r="A14" s="19">
        <v>2</v>
      </c>
      <c r="B14" s="43" t="s">
        <v>27</v>
      </c>
      <c r="C14" s="47" t="s">
        <v>29</v>
      </c>
      <c r="D14" s="46"/>
      <c r="F14" s="25">
        <v>3</v>
      </c>
      <c r="G14" s="25" t="s">
        <v>22</v>
      </c>
      <c r="H14" s="42"/>
      <c r="I14" s="20"/>
      <c r="J14" s="21">
        <f t="shared" ref="J14" si="1">SUM(H14*I14)/100</f>
        <v>0</v>
      </c>
      <c r="K14" s="22">
        <f>H14+J14</f>
        <v>0</v>
      </c>
      <c r="L14" s="22">
        <f>SUM(F14*H14)</f>
        <v>0</v>
      </c>
      <c r="M14" s="22">
        <f>SUM(F14*J14)</f>
        <v>0</v>
      </c>
      <c r="N14" s="22">
        <f>SUM(L14+M14)</f>
        <v>0</v>
      </c>
      <c r="O14" s="44"/>
      <c r="P14" s="23"/>
      <c r="Q14" s="22"/>
    </row>
    <row r="15" spans="1:17" ht="30" customHeight="1" x14ac:dyDescent="0.3">
      <c r="B15" s="30" t="s">
        <v>14</v>
      </c>
      <c r="C15" s="31"/>
      <c r="D15" s="31"/>
      <c r="E15" s="32"/>
      <c r="F15" s="33"/>
      <c r="G15" s="33"/>
      <c r="H15" s="34"/>
      <c r="I15" s="35"/>
      <c r="J15" s="35"/>
      <c r="K15" s="35"/>
      <c r="L15" s="36">
        <f>SUM(L13+L14)</f>
        <v>0</v>
      </c>
      <c r="M15" s="36">
        <f>SUM(M13+M14)</f>
        <v>0</v>
      </c>
      <c r="N15" s="36">
        <f>SUM(N13+N14)</f>
        <v>0</v>
      </c>
    </row>
    <row r="16" spans="1:17" x14ac:dyDescent="0.3">
      <c r="L16" s="2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048576" name="Oblast3"/>
    <protectedRange algorithmName="SHA-512" hashValue="/5PSoJn5qAL9Fu5G35wpYxEvLB6WIwYXA9nVZ65yNgApf6x2eYYiMP6vhPMVDE5ejF4+iKt9VbkqxVHiUA5A4w==" saltValue="7Wt/LWVVScooo6LJY7ba/w==" spinCount="100000" sqref="A1:C1048576" name="Oblast1"/>
    <protectedRange sqref="D1:E1048576" name="Oblast2"/>
    <protectedRange sqref="H1:Q1048576" name="Oblast4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4 Nábytek</vt:lpstr>
      <vt:lpstr>'Výzva č. 4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2024-02-29T12:01:28Z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2023-09-14T12:35:20Z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140dbf66-4cfd-4c32-98d4-92fd84d9fb18</vt:lpwstr>
  </property>
  <property fmtid="{D5CDD505-2E9C-101B-9397-08002B2CF9AE}" pid="8" name="MSIP_Label_2063cd7f-2d21-486a-9f29-9c1683fdd175_ContentBits">
    <vt:lpwstr>0</vt:lpwstr>
  </property>
</Properties>
</file>