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P4NV-ACZ-FS1\is-files\Project\Z05749\05_Dokumentace\01_Projektova_dokumentace\06_VF4_DPS_projekt\D.1.4.4_Silnoproudá elektrotechnika\edit\"/>
    </mc:Choice>
  </mc:AlternateContent>
  <xr:revisionPtr revIDLastSave="0" documentId="13_ncr:1_{08A918C0-E596-4506-A7E7-FE75B44AD12F}" xr6:coauthVersionLast="47" xr6:coauthVersionMax="47" xr10:uidLastSave="{00000000-0000-0000-0000-000000000000}"/>
  <bookViews>
    <workbookView xWindow="-120" yWindow="-120" windowWidth="29040" windowHeight="15840" tabRatio="444" xr2:uid="{00000000-000D-0000-FFFF-FFFF00000000}"/>
  </bookViews>
  <sheets>
    <sheet name="NN" sheetId="3" r:id="rId1"/>
  </sheets>
  <definedNames>
    <definedName name="_xlnm._FilterDatabase" localSheetId="0" hidden="1">NN!$C$30:$K$152</definedName>
    <definedName name="_xlnm.Print_Titles" localSheetId="0">NN!$21:$21</definedName>
    <definedName name="_xlnm.Print_Area" localSheetId="0">NN!#REF!,NN!#REF!,NN!$C$5:$K$152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" i="3" l="1"/>
  <c r="C67" i="3"/>
  <c r="C68" i="3" s="1"/>
  <c r="C69" i="3" s="1"/>
  <c r="C100" i="3"/>
  <c r="C101" i="3" s="1"/>
  <c r="C102" i="3" s="1"/>
  <c r="C103" i="3" s="1"/>
  <c r="H101" i="3"/>
  <c r="H133" i="3" l="1"/>
  <c r="C85" i="3"/>
  <c r="C86" i="3" s="1"/>
  <c r="C87" i="3" s="1"/>
  <c r="C88" i="3" s="1"/>
  <c r="C89" i="3" s="1"/>
  <c r="C90" i="3" s="1"/>
  <c r="C91" i="3" s="1"/>
  <c r="C95" i="3" s="1"/>
  <c r="C96" i="3" s="1"/>
  <c r="C63" i="3"/>
  <c r="C73" i="3"/>
  <c r="C74" i="3" s="1"/>
  <c r="C75" i="3" s="1"/>
  <c r="C76" i="3" s="1"/>
  <c r="C77" i="3" s="1"/>
  <c r="C78" i="3" s="1"/>
  <c r="C79" i="3" s="1"/>
  <c r="C80" i="3" s="1"/>
  <c r="C81" i="3" s="1"/>
  <c r="C104" i="3" s="1"/>
  <c r="C105" i="3" s="1"/>
  <c r="C106" i="3" s="1"/>
  <c r="C107" i="3" s="1"/>
  <c r="C108" i="3" s="1"/>
  <c r="C109" i="3" s="1"/>
  <c r="C32" i="3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54" i="3"/>
  <c r="C55" i="3" s="1"/>
  <c r="C56" i="3" s="1"/>
  <c r="C57" i="3" s="1"/>
  <c r="C58" i="3" s="1"/>
  <c r="C59" i="3" s="1"/>
  <c r="C129" i="3" l="1"/>
  <c r="C130" i="3" s="1"/>
  <c r="C132" i="3" s="1"/>
  <c r="C133" i="3" s="1"/>
  <c r="C134" i="3" s="1"/>
  <c r="C135" i="3" s="1"/>
  <c r="C136" i="3" s="1"/>
  <c r="C137" i="3" s="1"/>
  <c r="C138" i="3" s="1"/>
  <c r="C139" i="3" s="1"/>
  <c r="C140" i="3" s="1"/>
  <c r="C141" i="3" s="1"/>
  <c r="C142" i="3" s="1"/>
  <c r="C143" i="3" s="1"/>
  <c r="C144" i="3" s="1"/>
  <c r="C145" i="3" s="1"/>
  <c r="C146" i="3" s="1"/>
  <c r="C147" i="3" s="1"/>
  <c r="C148" i="3" s="1"/>
  <c r="C149" i="3" s="1"/>
  <c r="C150" i="3" s="1"/>
  <c r="C110" i="3" l="1"/>
  <c r="C111" i="3" s="1"/>
  <c r="C112" i="3" s="1"/>
  <c r="C113" i="3" s="1"/>
  <c r="C114" i="3" s="1"/>
  <c r="C131" i="3"/>
  <c r="C115" i="3" l="1"/>
  <c r="C117" i="3" l="1"/>
  <c r="C118" i="3" s="1"/>
  <c r="C119" i="3" s="1"/>
  <c r="C120" i="3" s="1"/>
  <c r="C121" i="3" s="1"/>
  <c r="C122" i="3" s="1"/>
  <c r="C123" i="3" s="1"/>
  <c r="C124" i="3" s="1"/>
  <c r="C125" i="3" s="1"/>
  <c r="C116" i="3"/>
</calcChain>
</file>

<file path=xl/sharedStrings.xml><?xml version="1.0" encoding="utf-8"?>
<sst xmlns="http://schemas.openxmlformats.org/spreadsheetml/2006/main" count="330" uniqueCount="184">
  <si>
    <t/>
  </si>
  <si>
    <t>Stavba:</t>
  </si>
  <si>
    <t>Místo:</t>
  </si>
  <si>
    <t>Datum:</t>
  </si>
  <si>
    <t>Zadavatel:</t>
  </si>
  <si>
    <t>Zhotovitel:</t>
  </si>
  <si>
    <t>Projektant:</t>
  </si>
  <si>
    <t>Zpracovatel:</t>
  </si>
  <si>
    <t>Kód</t>
  </si>
  <si>
    <t>Popis</t>
  </si>
  <si>
    <t>Typ</t>
  </si>
  <si>
    <t>Objekt:</t>
  </si>
  <si>
    <t>SOUPIS PRACÍ</t>
  </si>
  <si>
    <t>PČ</t>
  </si>
  <si>
    <t>MJ</t>
  </si>
  <si>
    <t>Množství</t>
  </si>
  <si>
    <t>Náklady soupisu celkem</t>
  </si>
  <si>
    <t>m</t>
  </si>
  <si>
    <t>ks</t>
  </si>
  <si>
    <t>Celková prohlídka a vyhotovení revizní zprávy</t>
  </si>
  <si>
    <t>Koordinace</t>
  </si>
  <si>
    <t>Doprava technologie, pracovníků, stěhování technologie a ubytování</t>
  </si>
  <si>
    <t>Předávací dokumetnace včetně dokumentace skutečného provedení stavby</t>
  </si>
  <si>
    <t>Vedlejší rozpočtové náklady 3%</t>
  </si>
  <si>
    <t>%</t>
  </si>
  <si>
    <t>Výrobní dokumentace / dílenská</t>
  </si>
  <si>
    <t>;</t>
  </si>
  <si>
    <t>Účast zhotovitele na kontrolních dnech</t>
  </si>
  <si>
    <t>Součinnost zhotovitele při uvedení stavby do provozu</t>
  </si>
  <si>
    <t>Spoluprace s revizním technikem</t>
  </si>
  <si>
    <t>Zásuvka 1f, IP43, 16A, na povrch</t>
  </si>
  <si>
    <t>Zásuvka 3f, IP43, 16A, na povrch</t>
  </si>
  <si>
    <t>Vypínač řaz. Č.6, IP44, na povrch</t>
  </si>
  <si>
    <t>HOP / MET (hlavní ochranná přípojnice)</t>
  </si>
  <si>
    <t>POP (podružná ochranná přípojnice)</t>
  </si>
  <si>
    <t>Stavební přípomoci včetně průrazů pro kabely</t>
  </si>
  <si>
    <t>Drobný elektroinstalační materiál (příchytky, příchytky s funkcí při požáru, pásky apod.)</t>
  </si>
  <si>
    <t>Rozváděč RFV1, specifikace dle schematu zapojení, komplet</t>
  </si>
  <si>
    <t>Poznámka: Všechny položky v tomto rozpočtu zahrnují náklady přesunu hmot.
Nedílnou součásti tohoto výkazu výměr / rozpočtu je i technická zpráva a výkresová dokumentace.
Pokud to není uvedeno jinak (na samostatným řádku), dodávka zahrnuje i montáž zařízení.
Montáž jednotlivých zařízení včetně kotvícího, spojovacího, těsnícího a montážního materiálu.</t>
  </si>
  <si>
    <t xml:space="preserve">Novostavba Trafostanice TS5 vč. náhradního zdroje elektrické energie propojení s předávací TS1, přípravou rozvodů NN pro budoucí urgentní příjem a úpravy rozvaděče pro potřeby DDO v pavilonu C
</t>
  </si>
  <si>
    <t>Trafostanice TS5</t>
  </si>
  <si>
    <t>Dokumentace ve stupni pro provádění stavby (DPS)</t>
  </si>
  <si>
    <t>Soupis:</t>
  </si>
  <si>
    <t>KSO:</t>
  </si>
  <si>
    <t>CC-CZ:</t>
  </si>
  <si>
    <t>Krajská zdravotní, a.s. – Nemocnice Most, o.z. – projektový a inženýrský servis</t>
  </si>
  <si>
    <t>ALTRON, a.s.
Novodvorská 994/138, 142 21 Praha 4</t>
  </si>
  <si>
    <t>Ing. Jiří Cetkovský</t>
  </si>
  <si>
    <t>Rozváděče NN</t>
  </si>
  <si>
    <t>Kabelové trasy a prostupy</t>
  </si>
  <si>
    <t>Elektroinstalační materiál</t>
  </si>
  <si>
    <t>Svítidla</t>
  </si>
  <si>
    <t>Kabely</t>
  </si>
  <si>
    <t>Výkopové práce a ostatní činnosti</t>
  </si>
  <si>
    <t>Zásyp kabelových rýh strojně</t>
  </si>
  <si>
    <t>Ukončení kabelů CYKY, CXKH-R, CYA, CSKH-V, LiYCY, FTP, PraFlaDur P90, SHKFH-R, H07V-K</t>
  </si>
  <si>
    <t>Pokládka kabelů pro pevné uložení</t>
  </si>
  <si>
    <t>Přesun hmot</t>
  </si>
  <si>
    <t>Ekologická likvidace vzniklých odpadů</t>
  </si>
  <si>
    <t>m3</t>
  </si>
  <si>
    <t>Řezání betonu komunikace před výkopovými pracemi</t>
  </si>
  <si>
    <t>m2</t>
  </si>
  <si>
    <t>Tlačítko EMERGENCY STOP, na povrch, komplet, 4xNC, pod sklíčkem</t>
  </si>
  <si>
    <t xml:space="preserve">D.1.4.4 - Silnoproudá elektrotechnika – technologická NN </t>
  </si>
  <si>
    <t>Přípojnicový systém pro napájení racků na datovém sále</t>
  </si>
  <si>
    <t>Rozváděč RDC, specifikace dle schematu zapojení, komplet</t>
  </si>
  <si>
    <t>Rozváděč RTN, specifikace dle schematu zapojení, komplet</t>
  </si>
  <si>
    <t>Rozváděč RSDA, specifikace dle schematu zapojení, komplet</t>
  </si>
  <si>
    <t>Rozváděč RSDB, specifikace dle schematu zapojení, komplet</t>
  </si>
  <si>
    <t>Rozváděč ATS, specifikace dle schematu zapojení, komplet</t>
  </si>
  <si>
    <t>Rozváděč RBAT, specifikace dle schematu zapojení, komplet</t>
  </si>
  <si>
    <t>UPS</t>
  </si>
  <si>
    <t>Kompletní zprovoznění UPS, EPO, komunikace, atd.</t>
  </si>
  <si>
    <t>Kompletní zprovoznění bateriových racků, BMS, EPO, komunikace, atd.</t>
  </si>
  <si>
    <t>Bateriový rack TP200, včetně baterií, 100Ah</t>
  </si>
  <si>
    <t>Hliníkové proudovodné dráhy bez nutnosti údržby (dotahování)</t>
  </si>
  <si>
    <t>5-vodič. systém L1+L2+L3+N+PE (PE propojeno se zapouzdřením)</t>
  </si>
  <si>
    <t>Plný průřez fází, nuly a PE</t>
  </si>
  <si>
    <t>IP52, zapouzdření - ocelový plech, barva RAL7035 (světle šedá)</t>
  </si>
  <si>
    <t>Připojení k rozváděči</t>
  </si>
  <si>
    <t>Koleno nahoru</t>
  </si>
  <si>
    <t>Koleno levé</t>
  </si>
  <si>
    <t>Koleno pravé</t>
  </si>
  <si>
    <t>Koncová příruba 400 A</t>
  </si>
  <si>
    <t>Tvar Z dolů</t>
  </si>
  <si>
    <t>Tvar Z nahoru</t>
  </si>
  <si>
    <t>Přímý díl s odbočnými místy, pevná délka 2.25 m</t>
  </si>
  <si>
    <t>Přímý díl s odbočnými místy, volitelná délka</t>
  </si>
  <si>
    <t>Přímý díl s odbočnými místy, pevná délka 3.25 m</t>
  </si>
  <si>
    <t>Přímý díl bez odbočných míst, volitelná délka</t>
  </si>
  <si>
    <t>Přímý díl bez odbočných míst, pevná délka 1.25 m</t>
  </si>
  <si>
    <t>Upevňovací třmen 400 A</t>
  </si>
  <si>
    <t>BD2A-400-VE</t>
  </si>
  <si>
    <t>BVP:261996</t>
  </si>
  <si>
    <t>BD2A-400-LV</t>
  </si>
  <si>
    <t>BVP:261796</t>
  </si>
  <si>
    <t>BD2A-400-LL</t>
  </si>
  <si>
    <t>BVP:261794</t>
  </si>
  <si>
    <t>BD2A-400-LL-X*</t>
  </si>
  <si>
    <t>BVP:261855</t>
  </si>
  <si>
    <t>BD2A-400-LL-X*/Y*</t>
  </si>
  <si>
    <t>BVP:261857</t>
  </si>
  <si>
    <t>BD2A-400-LR</t>
  </si>
  <si>
    <t>BVP:261795</t>
  </si>
  <si>
    <t>BD2-400-FE</t>
  </si>
  <si>
    <t>BVP:043977</t>
  </si>
  <si>
    <t>BD2A-400-ZH-Z*</t>
  </si>
  <si>
    <t>BVP:261814</t>
  </si>
  <si>
    <t>BD2A-400-ZV-Z*</t>
  </si>
  <si>
    <t>BVP:261813</t>
  </si>
  <si>
    <t>BD2A-3-400-SB-2</t>
  </si>
  <si>
    <t>BVP:261488</t>
  </si>
  <si>
    <t>BD2A-3-400-WB-3W*</t>
  </si>
  <si>
    <t>BVP:261523</t>
  </si>
  <si>
    <t>BD2A-3-400-SB-3</t>
  </si>
  <si>
    <t>BVP:261489</t>
  </si>
  <si>
    <t>BD2A-3-400-WO-1W*</t>
  </si>
  <si>
    <t>BVP:261535</t>
  </si>
  <si>
    <t>BD2A-3-400-SO-1</t>
  </si>
  <si>
    <t>BVP:261490</t>
  </si>
  <si>
    <t>BD2-400-BB</t>
  </si>
  <si>
    <t>BVP:045154</t>
  </si>
  <si>
    <t>BD2-AK02M2/A323</t>
  </si>
  <si>
    <t>BVP:262451</t>
  </si>
  <si>
    <t>BD2-AK02M2/A633</t>
  </si>
  <si>
    <t>BVP:262453</t>
  </si>
  <si>
    <t>cena / 1ks</t>
  </si>
  <si>
    <t>cena za Množství</t>
  </si>
  <si>
    <t>PDU</t>
  </si>
  <si>
    <t>Kabelová trasa S FUNKČNÍ INTEGRITOU PŘI POŽÁRU uvnitř rozvodny RDC pro obvody EPS a E-STOP, umístění na stěně, 100x50</t>
  </si>
  <si>
    <t>Kabelová trasa na podlaze pod zdvojenou podlahou 500x200 pro silnoproudé technologické rozvody</t>
  </si>
  <si>
    <t>Kabelový prostup stropem z rozvodny na střechu pro kabeláž k rozvaděči RFV a k zařízení VZT, průměr 100 mm</t>
  </si>
  <si>
    <t>Kabelový prostup (pod zdvojenou podlahou) ve zdi, rozměr 250x300 mm</t>
  </si>
  <si>
    <t>Kabelový prostup (pod zdvojenou podlahou) ve zdi, rozměr 200x1000 mm</t>
  </si>
  <si>
    <t>Výkonový jistič, In=2000A, Ik=55kA, ruční pohon, výměna v poli 4 stávající hlavní rozvodny HR</t>
  </si>
  <si>
    <t>Odbočná skříň s 1x3f jističem (C) 16A, 1x zásuvka 3f/25A</t>
  </si>
  <si>
    <t>Odbočná skříň s 1x3f jističem (C) 63A, 1x zásuvka 3f/63A</t>
  </si>
  <si>
    <t>PDU 3f. 11kW s měřením celkové spotřeby a komunikací ETH, s napájecím kabelem a zástrčkou 3f/25A</t>
  </si>
  <si>
    <t>PDU 3f. 30kW s měřením celkové spotřeby a komunikací ETH, s napájecím kabelem a zástrčkou 3f/63A</t>
  </si>
  <si>
    <t>dodávka profese Slaboproud</t>
  </si>
  <si>
    <t xml:space="preserve">Hloubení kabelových rýh ručně šířka 600mm, hloubka 900mm, hornina třídy 2-4 </t>
  </si>
  <si>
    <t>Obnova povrchu komunikace</t>
  </si>
  <si>
    <t>Kabelová trasa (bez kabelů) v zemi, 12x chránička kopodur 110mm, rozpěrky po 0,5 metru, zalito betonem</t>
  </si>
  <si>
    <t>Kabelové žlaby a konzole šířky 600mm (nová trasa ve stávajícím kolektoru) (celkem dvě trasy pod sebou)</t>
  </si>
  <si>
    <t>Příchytky a drobný materiál pro vedení kabelů ve stávající trase ve stávajícím kolektoru na stávajících žlabech a konzolích (celkem dvě trasy pod sebou)</t>
  </si>
  <si>
    <t>Prostup z kabelového kolektoru do rozvodny (ATS)</t>
  </si>
  <si>
    <t>Požární ucpávka pro Prostup z kabelového kolektoru do rozvodny (ATS)</t>
  </si>
  <si>
    <t>UKONČENÍ KABELU průřezu 240, kabelové oko</t>
  </si>
  <si>
    <t>UKONČENÍ KABELU 1-CHBU 1x240</t>
  </si>
  <si>
    <t>Požární ucpávky v budově DC</t>
  </si>
  <si>
    <t>CYKY-O 2x4</t>
  </si>
  <si>
    <t>H07V-K 120</t>
  </si>
  <si>
    <t>1-YY 120 černá</t>
  </si>
  <si>
    <t>1-YY 240 černá</t>
  </si>
  <si>
    <t>J-Y(ST)Y 1x2x0,8</t>
  </si>
  <si>
    <t>FTP cat.5e</t>
  </si>
  <si>
    <t>YSLY-OZ 16x0,5</t>
  </si>
  <si>
    <t>1-CHBU 240</t>
  </si>
  <si>
    <t>1-CXKH-R 5x16</t>
  </si>
  <si>
    <t>1-CXKH-R 5x10</t>
  </si>
  <si>
    <t>1-CXKH-R 3x1,5</t>
  </si>
  <si>
    <t>1-CXKH-R 7Jx1,5</t>
  </si>
  <si>
    <t>1-CXKH-R 3x2,5</t>
  </si>
  <si>
    <t>PRAFlaDur P90 2x2,5</t>
  </si>
  <si>
    <t>1-CXKH-R 240</t>
  </si>
  <si>
    <t>CYA 16 (pro profesi Slaboproud)</t>
  </si>
  <si>
    <t>CYA 6 (pro profesi Slaboproud)</t>
  </si>
  <si>
    <t>YSLY-OZ 4x1,5</t>
  </si>
  <si>
    <t>3-CHBU 240</t>
  </si>
  <si>
    <t>3-CHBU 120</t>
  </si>
  <si>
    <t>CYKY-J 5x16</t>
  </si>
  <si>
    <t>CYKY-J 5x10</t>
  </si>
  <si>
    <t>CYKY-J 3x1,5 (stavební elektroinstalace)</t>
  </si>
  <si>
    <t>CYKY-J 3x2,5 (stavební elektroinstalace)</t>
  </si>
  <si>
    <t>ETAPA</t>
  </si>
  <si>
    <t>LED prachotěsné svítidlo, opálový PC kryt, IK08, včetně nosného systému, MODUS VLO5000M2W</t>
  </si>
  <si>
    <t>Nástěnné LED nouzové svítidlo INFINITY s piktogramem, MODUS IF2BWS/1W - exit</t>
  </si>
  <si>
    <t>LED přisazené nouzové svítidlo HELIOS HHP, 6x1W, MODUS HHP/6x1W</t>
  </si>
  <si>
    <t>1-YY 4x1x120</t>
  </si>
  <si>
    <t>1-AYKY 4x240 (kromě propojení MG s ATS)</t>
  </si>
  <si>
    <t>1-AYKY 4x240 (nové propojení MG s ATS)</t>
  </si>
  <si>
    <t>-</t>
  </si>
  <si>
    <t>modul pro UPS ABB DPA500</t>
  </si>
  <si>
    <t>UPS ABB DPA500, 500kW, včetně 3 (100kW) modulů z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</si>
</sst>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8"/>
      <color rgb="FF800080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7"/>
      <color rgb="FF969696"/>
      <name val="Arial CE"/>
    </font>
    <font>
      <sz val="11"/>
      <color indexed="8"/>
      <name val="Calibri"/>
      <family val="2"/>
      <charset val="1"/>
    </font>
    <font>
      <sz val="10"/>
      <name val="Arial"/>
      <family val="2"/>
      <charset val="238"/>
    </font>
    <font>
      <sz val="11"/>
      <color rgb="FF003366"/>
      <name val="Arial CE"/>
    </font>
    <font>
      <sz val="11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rgb="FFFF0000"/>
      <name val="Arial CE"/>
      <charset val="238"/>
    </font>
    <font>
      <b/>
      <sz val="9"/>
      <name val="Arial CE"/>
      <charset val="238"/>
    </font>
    <font>
      <sz val="10"/>
      <color theme="1"/>
      <name val="Arial"/>
      <family val="2"/>
      <charset val="238"/>
    </font>
    <font>
      <sz val="9"/>
      <color rgb="FF0000FF"/>
      <name val="Arial CE"/>
    </font>
    <font>
      <sz val="9"/>
      <color rgb="FF969696"/>
      <name val="Arial CE"/>
    </font>
    <font>
      <b/>
      <sz val="8"/>
      <name val="Arial CE"/>
      <charset val="238"/>
    </font>
    <font>
      <b/>
      <sz val="8"/>
      <color rgb="FF800080"/>
      <name val="Arial CE"/>
      <charset val="238"/>
    </font>
    <font>
      <b/>
      <sz val="11"/>
      <color rgb="FF003366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8" fillId="0" borderId="0" xfId="0" applyFont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8" fillId="0" borderId="0" xfId="0" applyNumberFormat="1" applyFont="1"/>
    <xf numFmtId="0" fontId="7" fillId="0" borderId="5" xfId="0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" fontId="7" fillId="0" borderId="5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/>
    </xf>
    <xf numFmtId="49" fontId="0" fillId="0" borderId="0" xfId="0" applyNumberFormat="1"/>
    <xf numFmtId="1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left" vertical="center" wrapText="1"/>
      <protection locked="0"/>
    </xf>
    <xf numFmtId="4" fontId="7" fillId="0" borderId="6" xfId="0" applyNumberFormat="1" applyFont="1" applyBorder="1" applyAlignment="1" applyProtection="1">
      <alignment vertical="center"/>
      <protection locked="0"/>
    </xf>
    <xf numFmtId="1" fontId="7" fillId="0" borderId="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vertical="center"/>
      <protection locked="0"/>
    </xf>
    <xf numFmtId="1" fontId="7" fillId="0" borderId="8" xfId="0" applyNumberFormat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49" fontId="7" fillId="0" borderId="8" xfId="0" applyNumberFormat="1" applyFont="1" applyBorder="1" applyAlignment="1" applyProtection="1">
      <alignment horizontal="left" vertical="center" wrapText="1"/>
      <protection locked="0"/>
    </xf>
    <xf numFmtId="49" fontId="0" fillId="0" borderId="8" xfId="0" applyNumberFormat="1" applyBorder="1"/>
    <xf numFmtId="4" fontId="7" fillId="0" borderId="8" xfId="0" applyNumberFormat="1" applyFont="1" applyBorder="1" applyAlignment="1" applyProtection="1">
      <alignment vertical="center"/>
      <protection locked="0"/>
    </xf>
    <xf numFmtId="49" fontId="1" fillId="0" borderId="8" xfId="2" applyNumberFormat="1" applyBorder="1"/>
    <xf numFmtId="49" fontId="13" fillId="0" borderId="8" xfId="2" applyNumberFormat="1" applyFont="1" applyBorder="1"/>
    <xf numFmtId="0" fontId="7" fillId="0" borderId="8" xfId="0" applyFont="1" applyBorder="1" applyAlignment="1" applyProtection="1">
      <alignment horizontal="center" vertical="center" wrapText="1"/>
      <protection locked="0"/>
    </xf>
    <xf numFmtId="0" fontId="1" fillId="0" borderId="8" xfId="2" applyBorder="1"/>
    <xf numFmtId="4" fontId="14" fillId="0" borderId="8" xfId="0" applyNumberFormat="1" applyFont="1" applyBorder="1" applyAlignment="1">
      <alignment horizontal="right"/>
    </xf>
    <xf numFmtId="49" fontId="11" fillId="0" borderId="8" xfId="0" applyNumberFormat="1" applyFont="1" applyBorder="1"/>
    <xf numFmtId="0" fontId="0" fillId="0" borderId="0" xfId="0" applyAlignment="1" applyProtection="1">
      <alignment vertical="center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4" fontId="17" fillId="0" borderId="8" xfId="0" applyNumberFormat="1" applyFont="1" applyBorder="1" applyAlignment="1">
      <alignment horizontal="right"/>
    </xf>
    <xf numFmtId="4" fontId="18" fillId="0" borderId="5" xfId="0" applyNumberFormat="1" applyFont="1" applyBorder="1" applyAlignment="1" applyProtection="1">
      <alignment vertical="center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9" xfId="0" applyBorder="1" applyAlignment="1">
      <alignment vertical="center"/>
    </xf>
    <xf numFmtId="0" fontId="19" fillId="0" borderId="10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4" fontId="19" fillId="0" borderId="0" xfId="0" applyNumberFormat="1" applyFont="1" applyAlignment="1">
      <alignment vertical="center"/>
    </xf>
    <xf numFmtId="164" fontId="19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left" vertical="center"/>
    </xf>
    <xf numFmtId="4" fontId="0" fillId="0" borderId="0" xfId="0" applyNumberFormat="1" applyAlignment="1">
      <alignment vertical="center"/>
    </xf>
    <xf numFmtId="0" fontId="16" fillId="2" borderId="4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>
      <alignment horizontal="center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</cellXfs>
  <cellStyles count="3">
    <cellStyle name="Excel Built-in Normal" xfId="1" xr:uid="{241E36A9-13FB-42FA-8A5C-AD786212F6C2}"/>
    <cellStyle name="Normální" xfId="0" builtinId="0" customBuiltin="1"/>
    <cellStyle name="Normální 3" xfId="2" xr:uid="{EC0633E2-84E7-4D33-ACB6-3D265723CA3A}"/>
  </cellStyles>
  <dxfs count="0"/>
  <tableStyles count="0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A4:BL152"/>
  <sheetViews>
    <sheetView showGridLines="0" tabSelected="1" topLeftCell="A3" zoomScaleNormal="100" workbookViewId="0">
      <selection activeCell="J23" sqref="J23"/>
    </sheetView>
  </sheetViews>
  <sheetFormatPr defaultRowHeight="11.25" x14ac:dyDescent="0.2"/>
  <cols>
    <col min="1" max="1" width="8.33203125" customWidth="1"/>
    <col min="2" max="2" width="1.1640625" customWidth="1"/>
    <col min="3" max="3" width="8.1640625" customWidth="1"/>
    <col min="4" max="4" width="20.83203125" customWidth="1"/>
    <col min="5" max="5" width="25.1640625" customWidth="1"/>
    <col min="6" max="6" width="78.33203125" customWidth="1"/>
    <col min="7" max="7" width="15.33203125" customWidth="1"/>
    <col min="8" max="8" width="14" customWidth="1"/>
    <col min="9" max="9" width="18.5" customWidth="1"/>
    <col min="10" max="10" width="22.33203125" customWidth="1"/>
    <col min="11" max="11" width="19.1640625" style="73" customWidth="1"/>
  </cols>
  <sheetData>
    <row r="4" spans="2:11" s="1" customFormat="1" ht="6.95" customHeight="1" x14ac:dyDescent="0.2">
      <c r="B4" s="9"/>
      <c r="C4" s="9"/>
      <c r="D4" s="9"/>
      <c r="E4" s="9"/>
      <c r="F4" s="9"/>
      <c r="G4" s="9"/>
      <c r="H4" s="9"/>
      <c r="I4" s="9"/>
      <c r="J4" s="9"/>
      <c r="K4" s="64"/>
    </row>
    <row r="5" spans="2:11" s="1" customFormat="1" ht="24.95" customHeight="1" x14ac:dyDescent="0.2">
      <c r="C5" s="5" t="s">
        <v>12</v>
      </c>
      <c r="K5" s="65"/>
    </row>
    <row r="6" spans="2:11" s="1" customFormat="1" ht="6.95" customHeight="1" x14ac:dyDescent="0.2">
      <c r="K6" s="65"/>
    </row>
    <row r="7" spans="2:11" s="1" customFormat="1" ht="12" customHeight="1" x14ac:dyDescent="0.2">
      <c r="C7" s="7" t="s">
        <v>1</v>
      </c>
      <c r="E7" s="77" t="s">
        <v>39</v>
      </c>
      <c r="F7" s="77"/>
      <c r="G7" s="77"/>
      <c r="H7" s="77"/>
      <c r="K7" s="65"/>
    </row>
    <row r="8" spans="2:11" s="1" customFormat="1" ht="26.25" customHeight="1" x14ac:dyDescent="0.2">
      <c r="E8" s="77"/>
      <c r="F8" s="77"/>
      <c r="G8" s="77"/>
      <c r="H8" s="77"/>
      <c r="K8" s="65"/>
    </row>
    <row r="9" spans="2:11" s="1" customFormat="1" ht="12" customHeight="1" x14ac:dyDescent="0.2">
      <c r="C9" s="7" t="s">
        <v>11</v>
      </c>
      <c r="D9"/>
      <c r="E9" t="s">
        <v>40</v>
      </c>
      <c r="F9"/>
      <c r="G9"/>
      <c r="H9"/>
      <c r="K9" s="65"/>
    </row>
    <row r="10" spans="2:11" s="1" customFormat="1" ht="12" customHeight="1" x14ac:dyDescent="0.2">
      <c r="E10" t="s">
        <v>41</v>
      </c>
      <c r="F10"/>
      <c r="G10"/>
      <c r="H10"/>
      <c r="K10" s="65"/>
    </row>
    <row r="11" spans="2:11" s="1" customFormat="1" ht="12" customHeight="1" x14ac:dyDescent="0.2">
      <c r="C11" s="7" t="s">
        <v>42</v>
      </c>
      <c r="K11" s="65"/>
    </row>
    <row r="12" spans="2:11" s="1" customFormat="1" ht="12" customHeight="1" x14ac:dyDescent="0.2">
      <c r="E12" s="74" t="s">
        <v>63</v>
      </c>
      <c r="F12" s="75"/>
      <c r="G12" s="75"/>
      <c r="H12" s="75"/>
      <c r="K12" s="65"/>
    </row>
    <row r="13" spans="2:11" s="1" customFormat="1" ht="12" customHeight="1" x14ac:dyDescent="0.2">
      <c r="E13" s="74"/>
      <c r="F13" s="74"/>
      <c r="G13" s="74"/>
      <c r="H13" s="74"/>
      <c r="K13" s="65"/>
    </row>
    <row r="14" spans="2:11" s="1" customFormat="1" ht="12" customHeight="1" x14ac:dyDescent="0.2">
      <c r="C14" s="7" t="s">
        <v>43</v>
      </c>
      <c r="D14" s="7"/>
      <c r="F14" s="6"/>
      <c r="I14" s="7" t="s">
        <v>44</v>
      </c>
      <c r="K14" s="65"/>
    </row>
    <row r="15" spans="2:11" s="1" customFormat="1" ht="12" customHeight="1" x14ac:dyDescent="0.2">
      <c r="C15" s="7" t="s">
        <v>2</v>
      </c>
      <c r="F15" s="6"/>
      <c r="I15" s="7" t="s">
        <v>3</v>
      </c>
      <c r="K15" s="65"/>
    </row>
    <row r="16" spans="2:11" s="1" customFormat="1" ht="12" customHeight="1" x14ac:dyDescent="0.2">
      <c r="C16" s="7"/>
      <c r="F16" s="6"/>
      <c r="I16" s="7"/>
      <c r="K16" s="65"/>
    </row>
    <row r="17" spans="2:26" s="1" customFormat="1" ht="30.75" customHeight="1" x14ac:dyDescent="0.2">
      <c r="C17" s="7" t="s">
        <v>4</v>
      </c>
      <c r="E17" s="1" t="s">
        <v>45</v>
      </c>
      <c r="F17" s="6"/>
      <c r="I17" s="7" t="s">
        <v>6</v>
      </c>
      <c r="J17" s="8" t="s">
        <v>47</v>
      </c>
      <c r="K17" s="65"/>
    </row>
    <row r="18" spans="2:26" s="1" customFormat="1" ht="32.25" customHeight="1" x14ac:dyDescent="0.2">
      <c r="C18" s="7" t="s">
        <v>5</v>
      </c>
      <c r="E18" s="76" t="s">
        <v>46</v>
      </c>
      <c r="F18" s="76"/>
      <c r="I18" s="7" t="s">
        <v>7</v>
      </c>
      <c r="J18" s="8"/>
      <c r="K18" s="65"/>
    </row>
    <row r="19" spans="2:26" s="1" customFormat="1" ht="12" customHeight="1" x14ac:dyDescent="0.2">
      <c r="K19" s="65"/>
    </row>
    <row r="20" spans="2:26" s="1" customFormat="1" ht="10.35" customHeight="1" x14ac:dyDescent="0.2">
      <c r="K20" s="65"/>
    </row>
    <row r="21" spans="2:26" s="2" customFormat="1" ht="29.25" customHeight="1" x14ac:dyDescent="0.2">
      <c r="C21" s="11" t="s">
        <v>13</v>
      </c>
      <c r="D21" s="12" t="s">
        <v>10</v>
      </c>
      <c r="E21" s="12" t="s">
        <v>8</v>
      </c>
      <c r="F21" s="12" t="s">
        <v>9</v>
      </c>
      <c r="G21" s="12" t="s">
        <v>14</v>
      </c>
      <c r="H21" s="12" t="s">
        <v>15</v>
      </c>
      <c r="I21" s="12" t="s">
        <v>126</v>
      </c>
      <c r="J21" s="12" t="s">
        <v>127</v>
      </c>
      <c r="K21" s="63" t="s">
        <v>174</v>
      </c>
    </row>
    <row r="22" spans="2:26" s="1" customFormat="1" ht="22.9" customHeight="1" x14ac:dyDescent="0.25">
      <c r="C22" s="10" t="s">
        <v>16</v>
      </c>
      <c r="J22" s="13">
        <f>SUMIFS(J31:J150,K31:K150,1)</f>
        <v>0</v>
      </c>
      <c r="K22" s="65"/>
      <c r="Y22" s="4"/>
      <c r="Z22" s="4"/>
    </row>
    <row r="23" spans="2:26" s="3" customFormat="1" x14ac:dyDescent="0.2">
      <c r="D23" s="20"/>
      <c r="E23" s="21"/>
      <c r="F23" s="22"/>
      <c r="H23" s="21"/>
      <c r="K23" s="66"/>
      <c r="Y23" s="21"/>
      <c r="Z23" s="21"/>
    </row>
    <row r="24" spans="2:26" s="24" customFormat="1" ht="15" customHeight="1" x14ac:dyDescent="0.25">
      <c r="F24" s="24" t="s">
        <v>64</v>
      </c>
      <c r="K24" s="67"/>
    </row>
    <row r="25" spans="2:26" s="1" customFormat="1" ht="7.5" customHeight="1" x14ac:dyDescent="0.2">
      <c r="B25" s="47"/>
      <c r="C25" s="23"/>
      <c r="D25" s="14"/>
      <c r="E25" s="15"/>
      <c r="F25" s="16"/>
      <c r="G25" s="17"/>
      <c r="H25" s="18"/>
      <c r="I25" s="18"/>
      <c r="J25" s="18"/>
      <c r="K25" s="68"/>
      <c r="W25" s="19"/>
      <c r="Y25" s="19"/>
      <c r="Z25" s="19"/>
    </row>
    <row r="26" spans="2:26" s="1" customFormat="1" ht="15" customHeight="1" x14ac:dyDescent="0.2">
      <c r="B26" s="47"/>
      <c r="C26" s="23"/>
      <c r="D26" s="14"/>
      <c r="E26" s="15"/>
      <c r="F26" s="25" t="s">
        <v>75</v>
      </c>
      <c r="G26" s="25"/>
      <c r="H26" s="18"/>
      <c r="I26" s="18"/>
      <c r="J26" s="18"/>
      <c r="K26" s="68"/>
      <c r="W26" s="19"/>
      <c r="Y26" s="19"/>
      <c r="Z26" s="19"/>
    </row>
    <row r="27" spans="2:26" s="1" customFormat="1" ht="13.5" customHeight="1" x14ac:dyDescent="0.2">
      <c r="B27" s="47"/>
      <c r="C27" s="23"/>
      <c r="D27" s="14"/>
      <c r="E27" s="15"/>
      <c r="F27" s="25" t="s">
        <v>76</v>
      </c>
      <c r="G27" s="25"/>
      <c r="H27" s="18"/>
      <c r="I27" s="18"/>
      <c r="J27" s="18"/>
      <c r="K27" s="68"/>
      <c r="W27" s="19"/>
      <c r="Y27" s="19"/>
      <c r="Z27" s="19"/>
    </row>
    <row r="28" spans="2:26" s="1" customFormat="1" ht="13.5" customHeight="1" x14ac:dyDescent="0.2">
      <c r="B28" s="47"/>
      <c r="C28" s="23"/>
      <c r="D28" s="14"/>
      <c r="E28" s="15"/>
      <c r="F28" s="25" t="s">
        <v>77</v>
      </c>
      <c r="G28" s="25"/>
      <c r="H28" s="18"/>
      <c r="I28" s="18"/>
      <c r="J28" s="18"/>
      <c r="K28" s="68"/>
      <c r="W28" s="19"/>
      <c r="Y28" s="19"/>
      <c r="Z28" s="19"/>
    </row>
    <row r="29" spans="2:26" s="1" customFormat="1" ht="13.5" customHeight="1" x14ac:dyDescent="0.2">
      <c r="B29" s="47"/>
      <c r="C29" s="26"/>
      <c r="D29" s="27"/>
      <c r="E29" s="28"/>
      <c r="F29" s="25" t="s">
        <v>78</v>
      </c>
      <c r="G29" s="25"/>
      <c r="H29" s="29"/>
      <c r="I29" s="29"/>
      <c r="J29" s="29"/>
      <c r="K29" s="69"/>
      <c r="W29" s="19"/>
      <c r="Y29" s="19"/>
      <c r="Z29" s="19"/>
    </row>
    <row r="30" spans="2:26" s="1" customFormat="1" ht="16.5" customHeight="1" x14ac:dyDescent="0.2">
      <c r="B30" s="47"/>
      <c r="C30" s="36"/>
      <c r="D30" s="37" t="s">
        <v>181</v>
      </c>
      <c r="E30" s="38"/>
      <c r="F30" s="39"/>
      <c r="G30" s="39"/>
      <c r="H30" s="40"/>
      <c r="I30" s="40"/>
      <c r="J30" s="40"/>
      <c r="K30" s="70" t="s">
        <v>181</v>
      </c>
      <c r="W30" s="19"/>
      <c r="Y30" s="19"/>
      <c r="Z30" s="19"/>
    </row>
    <row r="31" spans="2:26" ht="15" x14ac:dyDescent="0.25">
      <c r="C31" s="36">
        <v>100</v>
      </c>
      <c r="D31" s="41" t="s">
        <v>93</v>
      </c>
      <c r="E31" s="42" t="s">
        <v>92</v>
      </c>
      <c r="F31" s="42" t="s">
        <v>79</v>
      </c>
      <c r="G31" s="43" t="s">
        <v>18</v>
      </c>
      <c r="H31" s="44">
        <v>4</v>
      </c>
      <c r="I31" s="52"/>
      <c r="J31" s="45"/>
      <c r="K31" s="71">
        <v>1</v>
      </c>
    </row>
    <row r="32" spans="2:26" ht="15" x14ac:dyDescent="0.25">
      <c r="C32" s="36">
        <f t="shared" ref="C32:C48" si="0">C31+1</f>
        <v>101</v>
      </c>
      <c r="D32" s="41" t="s">
        <v>95</v>
      </c>
      <c r="E32" s="42" t="s">
        <v>94</v>
      </c>
      <c r="F32" s="42" t="s">
        <v>80</v>
      </c>
      <c r="G32" s="43" t="s">
        <v>18</v>
      </c>
      <c r="H32" s="44">
        <v>4</v>
      </c>
      <c r="I32" s="52"/>
      <c r="J32" s="45"/>
      <c r="K32" s="71">
        <v>1</v>
      </c>
    </row>
    <row r="33" spans="3:11" ht="15" x14ac:dyDescent="0.25">
      <c r="C33" s="36">
        <f t="shared" si="0"/>
        <v>102</v>
      </c>
      <c r="D33" s="41" t="s">
        <v>97</v>
      </c>
      <c r="E33" s="42" t="s">
        <v>96</v>
      </c>
      <c r="F33" s="42" t="s">
        <v>81</v>
      </c>
      <c r="G33" s="43" t="s">
        <v>18</v>
      </c>
      <c r="H33" s="44">
        <v>1</v>
      </c>
      <c r="I33" s="52"/>
      <c r="J33" s="45"/>
      <c r="K33" s="71">
        <v>1</v>
      </c>
    </row>
    <row r="34" spans="3:11" ht="15" x14ac:dyDescent="0.25">
      <c r="C34" s="36">
        <f t="shared" si="0"/>
        <v>103</v>
      </c>
      <c r="D34" s="41" t="s">
        <v>99</v>
      </c>
      <c r="E34" s="42" t="s">
        <v>98</v>
      </c>
      <c r="F34" s="42" t="s">
        <v>81</v>
      </c>
      <c r="G34" s="43" t="s">
        <v>18</v>
      </c>
      <c r="H34" s="44">
        <v>1</v>
      </c>
      <c r="I34" s="52"/>
      <c r="J34" s="45"/>
      <c r="K34" s="71">
        <v>1</v>
      </c>
    </row>
    <row r="35" spans="3:11" ht="15" x14ac:dyDescent="0.25">
      <c r="C35" s="36">
        <f t="shared" si="0"/>
        <v>104</v>
      </c>
      <c r="D35" s="41" t="s">
        <v>101</v>
      </c>
      <c r="E35" s="42" t="s">
        <v>100</v>
      </c>
      <c r="F35" s="42" t="s">
        <v>81</v>
      </c>
      <c r="G35" s="43" t="s">
        <v>18</v>
      </c>
      <c r="H35" s="44">
        <v>1</v>
      </c>
      <c r="I35" s="52"/>
      <c r="J35" s="45"/>
      <c r="K35" s="71">
        <v>1</v>
      </c>
    </row>
    <row r="36" spans="3:11" ht="15" x14ac:dyDescent="0.25">
      <c r="C36" s="36">
        <f t="shared" si="0"/>
        <v>105</v>
      </c>
      <c r="D36" s="41" t="s">
        <v>99</v>
      </c>
      <c r="E36" s="42" t="s">
        <v>98</v>
      </c>
      <c r="F36" s="42" t="s">
        <v>81</v>
      </c>
      <c r="G36" s="43" t="s">
        <v>18</v>
      </c>
      <c r="H36" s="44">
        <v>1</v>
      </c>
      <c r="I36" s="52"/>
      <c r="J36" s="45"/>
      <c r="K36" s="71">
        <v>1</v>
      </c>
    </row>
    <row r="37" spans="3:11" ht="15" x14ac:dyDescent="0.25">
      <c r="C37" s="36">
        <f t="shared" si="0"/>
        <v>106</v>
      </c>
      <c r="D37" s="41" t="s">
        <v>103</v>
      </c>
      <c r="E37" s="42" t="s">
        <v>102</v>
      </c>
      <c r="F37" s="42" t="s">
        <v>82</v>
      </c>
      <c r="G37" s="43" t="s">
        <v>18</v>
      </c>
      <c r="H37" s="44">
        <v>4</v>
      </c>
      <c r="I37" s="52"/>
      <c r="J37" s="45"/>
      <c r="K37" s="71">
        <v>1</v>
      </c>
    </row>
    <row r="38" spans="3:11" ht="15" x14ac:dyDescent="0.25">
      <c r="C38" s="36">
        <f t="shared" si="0"/>
        <v>107</v>
      </c>
      <c r="D38" s="41" t="s">
        <v>105</v>
      </c>
      <c r="E38" s="42" t="s">
        <v>104</v>
      </c>
      <c r="F38" s="42" t="s">
        <v>83</v>
      </c>
      <c r="G38" s="43" t="s">
        <v>18</v>
      </c>
      <c r="H38" s="44">
        <v>4</v>
      </c>
      <c r="I38" s="52"/>
      <c r="J38" s="45"/>
      <c r="K38" s="71">
        <v>1</v>
      </c>
    </row>
    <row r="39" spans="3:11" ht="15" x14ac:dyDescent="0.25">
      <c r="C39" s="36">
        <f t="shared" si="0"/>
        <v>108</v>
      </c>
      <c r="D39" s="41" t="s">
        <v>107</v>
      </c>
      <c r="E39" s="42" t="s">
        <v>106</v>
      </c>
      <c r="F39" s="42" t="s">
        <v>84</v>
      </c>
      <c r="G39" s="43" t="s">
        <v>18</v>
      </c>
      <c r="H39" s="44">
        <v>1</v>
      </c>
      <c r="I39" s="52"/>
      <c r="J39" s="45"/>
      <c r="K39" s="71">
        <v>1</v>
      </c>
    </row>
    <row r="40" spans="3:11" ht="15" x14ac:dyDescent="0.25">
      <c r="C40" s="36">
        <f t="shared" si="0"/>
        <v>109</v>
      </c>
      <c r="D40" s="41" t="s">
        <v>109</v>
      </c>
      <c r="E40" s="42" t="s">
        <v>108</v>
      </c>
      <c r="F40" s="42" t="s">
        <v>85</v>
      </c>
      <c r="G40" s="43" t="s">
        <v>18</v>
      </c>
      <c r="H40" s="44">
        <v>1</v>
      </c>
      <c r="I40" s="52"/>
      <c r="J40" s="45"/>
      <c r="K40" s="71">
        <v>1</v>
      </c>
    </row>
    <row r="41" spans="3:11" ht="15" x14ac:dyDescent="0.25">
      <c r="C41" s="36">
        <f t="shared" si="0"/>
        <v>110</v>
      </c>
      <c r="D41" s="41" t="s">
        <v>111</v>
      </c>
      <c r="E41" s="42" t="s">
        <v>110</v>
      </c>
      <c r="F41" s="42" t="s">
        <v>86</v>
      </c>
      <c r="G41" s="43" t="s">
        <v>18</v>
      </c>
      <c r="H41" s="44">
        <v>1</v>
      </c>
      <c r="I41" s="52"/>
      <c r="J41" s="45"/>
      <c r="K41" s="71">
        <v>1</v>
      </c>
    </row>
    <row r="42" spans="3:11" ht="15" x14ac:dyDescent="0.25">
      <c r="C42" s="36">
        <f t="shared" si="0"/>
        <v>111</v>
      </c>
      <c r="D42" s="41" t="s">
        <v>113</v>
      </c>
      <c r="E42" s="42" t="s">
        <v>112</v>
      </c>
      <c r="F42" s="42" t="s">
        <v>87</v>
      </c>
      <c r="G42" s="43" t="s">
        <v>18</v>
      </c>
      <c r="H42" s="44">
        <v>2</v>
      </c>
      <c r="I42" s="52"/>
      <c r="J42" s="45"/>
      <c r="K42" s="71">
        <v>1</v>
      </c>
    </row>
    <row r="43" spans="3:11" ht="15" x14ac:dyDescent="0.25">
      <c r="C43" s="36">
        <f t="shared" si="0"/>
        <v>112</v>
      </c>
      <c r="D43" s="41" t="s">
        <v>115</v>
      </c>
      <c r="E43" s="42" t="s">
        <v>114</v>
      </c>
      <c r="F43" s="42" t="s">
        <v>88</v>
      </c>
      <c r="G43" s="43" t="s">
        <v>18</v>
      </c>
      <c r="H43" s="44">
        <v>9</v>
      </c>
      <c r="I43" s="52"/>
      <c r="J43" s="45"/>
      <c r="K43" s="71">
        <v>1</v>
      </c>
    </row>
    <row r="44" spans="3:11" ht="15" x14ac:dyDescent="0.25">
      <c r="C44" s="36">
        <f t="shared" si="0"/>
        <v>113</v>
      </c>
      <c r="D44" s="41" t="s">
        <v>117</v>
      </c>
      <c r="E44" s="42" t="s">
        <v>116</v>
      </c>
      <c r="F44" s="42" t="s">
        <v>89</v>
      </c>
      <c r="G44" s="43" t="s">
        <v>18</v>
      </c>
      <c r="H44" s="44">
        <v>1</v>
      </c>
      <c r="I44" s="52"/>
      <c r="J44" s="45"/>
      <c r="K44" s="71">
        <v>1</v>
      </c>
    </row>
    <row r="45" spans="3:11" ht="15" x14ac:dyDescent="0.25">
      <c r="C45" s="36">
        <f t="shared" si="0"/>
        <v>114</v>
      </c>
      <c r="D45" s="41" t="s">
        <v>119</v>
      </c>
      <c r="E45" s="42" t="s">
        <v>118</v>
      </c>
      <c r="F45" s="42" t="s">
        <v>90</v>
      </c>
      <c r="G45" s="43" t="s">
        <v>18</v>
      </c>
      <c r="H45" s="44">
        <v>2</v>
      </c>
      <c r="I45" s="52"/>
      <c r="J45" s="45"/>
      <c r="K45" s="71">
        <v>1</v>
      </c>
    </row>
    <row r="46" spans="3:11" ht="15" x14ac:dyDescent="0.25">
      <c r="C46" s="36">
        <f t="shared" si="0"/>
        <v>115</v>
      </c>
      <c r="D46" s="41" t="s">
        <v>121</v>
      </c>
      <c r="E46" s="42" t="s">
        <v>120</v>
      </c>
      <c r="F46" s="42" t="s">
        <v>91</v>
      </c>
      <c r="G46" s="43" t="s">
        <v>18</v>
      </c>
      <c r="H46" s="44">
        <v>40</v>
      </c>
      <c r="I46" s="52"/>
      <c r="J46" s="45"/>
      <c r="K46" s="71">
        <v>1</v>
      </c>
    </row>
    <row r="47" spans="3:11" ht="15" x14ac:dyDescent="0.25">
      <c r="C47" s="36">
        <f t="shared" si="0"/>
        <v>116</v>
      </c>
      <c r="D47" s="41" t="s">
        <v>123</v>
      </c>
      <c r="E47" s="46" t="s">
        <v>122</v>
      </c>
      <c r="F47" s="46" t="s">
        <v>135</v>
      </c>
      <c r="G47" s="43" t="s">
        <v>18</v>
      </c>
      <c r="H47" s="44">
        <v>24</v>
      </c>
      <c r="I47" s="52"/>
      <c r="J47" s="45"/>
      <c r="K47" s="71">
        <v>1</v>
      </c>
    </row>
    <row r="48" spans="3:11" ht="15" x14ac:dyDescent="0.25">
      <c r="C48" s="36">
        <f t="shared" si="0"/>
        <v>117</v>
      </c>
      <c r="D48" s="41" t="s">
        <v>125</v>
      </c>
      <c r="E48" s="42" t="s">
        <v>124</v>
      </c>
      <c r="F48" s="42" t="s">
        <v>136</v>
      </c>
      <c r="G48" s="43" t="s">
        <v>18</v>
      </c>
      <c r="H48" s="44">
        <v>20</v>
      </c>
      <c r="I48" s="52"/>
      <c r="J48" s="45"/>
      <c r="K48" s="71">
        <v>1</v>
      </c>
    </row>
    <row r="49" spans="2:26" s="1" customFormat="1" ht="16.5" hidden="1" customHeight="1" x14ac:dyDescent="0.2">
      <c r="B49" s="47"/>
      <c r="C49" s="36" t="s">
        <v>181</v>
      </c>
      <c r="D49" s="37"/>
      <c r="E49" s="38"/>
      <c r="F49" s="39"/>
      <c r="G49" s="39"/>
      <c r="H49" s="40"/>
      <c r="I49" s="40"/>
      <c r="J49" s="45"/>
      <c r="K49" s="70" t="s">
        <v>181</v>
      </c>
      <c r="W49" s="19"/>
      <c r="Y49" s="19"/>
      <c r="Z49" s="19"/>
    </row>
    <row r="50" spans="2:26" s="1" customFormat="1" ht="16.5" hidden="1" customHeight="1" x14ac:dyDescent="0.2">
      <c r="B50" s="47"/>
      <c r="C50" s="36" t="s">
        <v>181</v>
      </c>
      <c r="D50" s="37"/>
      <c r="E50" s="38"/>
      <c r="F50" s="39"/>
      <c r="G50" s="39"/>
      <c r="H50" s="40"/>
      <c r="I50" s="40"/>
      <c r="J50" s="45"/>
      <c r="K50" s="70" t="s">
        <v>181</v>
      </c>
      <c r="W50" s="19"/>
      <c r="Y50" s="19"/>
      <c r="Z50" s="19"/>
    </row>
    <row r="51" spans="2:26" s="1" customFormat="1" ht="15" hidden="1" customHeight="1" x14ac:dyDescent="0.2">
      <c r="B51" s="47"/>
      <c r="C51" s="30" t="s">
        <v>181</v>
      </c>
      <c r="D51" s="31"/>
      <c r="E51" s="32"/>
      <c r="F51" s="33"/>
      <c r="G51" s="34"/>
      <c r="H51" s="35"/>
      <c r="I51" s="35"/>
      <c r="J51" s="45"/>
      <c r="K51" s="72" t="s">
        <v>181</v>
      </c>
      <c r="W51" s="19"/>
      <c r="Y51" s="19"/>
      <c r="Z51" s="19"/>
    </row>
    <row r="52" spans="2:26" s="1" customFormat="1" ht="14.25" hidden="1" x14ac:dyDescent="0.2">
      <c r="B52" s="47"/>
      <c r="C52" s="23" t="s">
        <v>181</v>
      </c>
      <c r="D52" s="14"/>
      <c r="E52" s="15"/>
      <c r="F52" s="24" t="s">
        <v>48</v>
      </c>
      <c r="G52" s="17"/>
      <c r="H52" s="18"/>
      <c r="I52" s="18"/>
      <c r="J52" s="45"/>
      <c r="K52" s="68" t="s">
        <v>181</v>
      </c>
      <c r="W52" s="19"/>
      <c r="Y52" s="19"/>
      <c r="Z52" s="19"/>
    </row>
    <row r="53" spans="2:26" s="1" customFormat="1" ht="16.5" hidden="1" customHeight="1" x14ac:dyDescent="0.2">
      <c r="B53" s="47"/>
      <c r="C53" s="23">
        <v>200</v>
      </c>
      <c r="D53" s="14"/>
      <c r="E53" s="15"/>
      <c r="F53" s="16" t="s">
        <v>65</v>
      </c>
      <c r="G53" s="17" t="s">
        <v>18</v>
      </c>
      <c r="H53" s="18">
        <v>1</v>
      </c>
      <c r="I53" s="18"/>
      <c r="J53" s="45"/>
      <c r="K53" s="68">
        <v>0</v>
      </c>
      <c r="W53" s="19"/>
      <c r="Y53" s="19"/>
      <c r="Z53" s="19"/>
    </row>
    <row r="54" spans="2:26" s="1" customFormat="1" ht="16.5" customHeight="1" x14ac:dyDescent="0.2">
      <c r="B54" s="47"/>
      <c r="C54" s="23">
        <f t="shared" ref="C54:C125" si="1">C53+1</f>
        <v>201</v>
      </c>
      <c r="D54" s="14"/>
      <c r="E54" s="15"/>
      <c r="F54" s="16" t="s">
        <v>66</v>
      </c>
      <c r="G54" s="17" t="s">
        <v>18</v>
      </c>
      <c r="H54" s="18">
        <v>1</v>
      </c>
      <c r="I54" s="18"/>
      <c r="J54" s="45"/>
      <c r="K54" s="68">
        <v>1</v>
      </c>
      <c r="W54" s="19"/>
      <c r="Y54" s="19"/>
      <c r="Z54" s="19"/>
    </row>
    <row r="55" spans="2:26" s="1" customFormat="1" ht="16.5" customHeight="1" x14ac:dyDescent="0.2">
      <c r="B55" s="47"/>
      <c r="C55" s="23">
        <f t="shared" si="1"/>
        <v>202</v>
      </c>
      <c r="D55" s="14"/>
      <c r="E55" s="15"/>
      <c r="F55" s="16" t="s">
        <v>67</v>
      </c>
      <c r="G55" s="17" t="s">
        <v>18</v>
      </c>
      <c r="H55" s="18">
        <v>1</v>
      </c>
      <c r="I55" s="18"/>
      <c r="J55" s="45"/>
      <c r="K55" s="68">
        <v>1</v>
      </c>
      <c r="W55" s="19"/>
      <c r="Y55" s="19"/>
      <c r="Z55" s="19"/>
    </row>
    <row r="56" spans="2:26" s="1" customFormat="1" ht="16.5" customHeight="1" x14ac:dyDescent="0.2">
      <c r="B56" s="47"/>
      <c r="C56" s="23">
        <f t="shared" si="1"/>
        <v>203</v>
      </c>
      <c r="D56" s="14"/>
      <c r="E56" s="15"/>
      <c r="F56" s="16" t="s">
        <v>68</v>
      </c>
      <c r="G56" s="17" t="s">
        <v>18</v>
      </c>
      <c r="H56" s="18">
        <v>1</v>
      </c>
      <c r="I56" s="18"/>
      <c r="J56" s="45"/>
      <c r="K56" s="68">
        <v>1</v>
      </c>
      <c r="W56" s="19"/>
      <c r="Y56" s="19"/>
      <c r="Z56" s="19"/>
    </row>
    <row r="57" spans="2:26" s="1" customFormat="1" ht="16.5" customHeight="1" x14ac:dyDescent="0.2">
      <c r="B57" s="47"/>
      <c r="C57" s="23">
        <f t="shared" si="1"/>
        <v>204</v>
      </c>
      <c r="D57" s="14"/>
      <c r="E57" s="15"/>
      <c r="F57" s="16" t="s">
        <v>69</v>
      </c>
      <c r="G57" s="17" t="s">
        <v>18</v>
      </c>
      <c r="H57" s="18">
        <v>1</v>
      </c>
      <c r="I57" s="18"/>
      <c r="J57" s="45"/>
      <c r="K57" s="68">
        <v>1</v>
      </c>
      <c r="W57" s="19"/>
      <c r="Y57" s="19"/>
      <c r="Z57" s="19"/>
    </row>
    <row r="58" spans="2:26" s="1" customFormat="1" ht="16.5" customHeight="1" x14ac:dyDescent="0.2">
      <c r="B58" s="47"/>
      <c r="C58" s="23">
        <f t="shared" si="1"/>
        <v>205</v>
      </c>
      <c r="D58" s="14"/>
      <c r="E58" s="15"/>
      <c r="F58" s="16" t="s">
        <v>70</v>
      </c>
      <c r="G58" s="17" t="s">
        <v>18</v>
      </c>
      <c r="H58" s="18">
        <v>1</v>
      </c>
      <c r="I58" s="18"/>
      <c r="J58" s="45"/>
      <c r="K58" s="68">
        <v>1</v>
      </c>
      <c r="W58" s="19"/>
      <c r="Y58" s="19"/>
      <c r="Z58" s="19"/>
    </row>
    <row r="59" spans="2:26" s="1" customFormat="1" ht="16.5" customHeight="1" x14ac:dyDescent="0.2">
      <c r="B59" s="47"/>
      <c r="C59" s="23">
        <f t="shared" si="1"/>
        <v>206</v>
      </c>
      <c r="D59" s="14"/>
      <c r="E59" s="15"/>
      <c r="F59" s="16" t="s">
        <v>37</v>
      </c>
      <c r="G59" s="17" t="s">
        <v>18</v>
      </c>
      <c r="H59" s="18">
        <v>1</v>
      </c>
      <c r="I59" s="18"/>
      <c r="J59" s="45"/>
      <c r="K59" s="68">
        <v>1</v>
      </c>
      <c r="W59" s="19"/>
      <c r="Y59" s="19"/>
      <c r="Z59" s="19"/>
    </row>
    <row r="60" spans="2:26" s="1" customFormat="1" ht="16.5" hidden="1" customHeight="1" x14ac:dyDescent="0.2">
      <c r="B60" s="47"/>
      <c r="C60" s="23" t="s">
        <v>181</v>
      </c>
      <c r="D60" s="14"/>
      <c r="E60" s="15"/>
      <c r="F60" s="16"/>
      <c r="G60" s="17"/>
      <c r="H60" s="18"/>
      <c r="I60" s="18"/>
      <c r="J60" s="18"/>
      <c r="K60" s="68" t="s">
        <v>181</v>
      </c>
      <c r="W60" s="19"/>
      <c r="Y60" s="19"/>
      <c r="Z60" s="19"/>
    </row>
    <row r="61" spans="2:26" s="1" customFormat="1" ht="16.5" hidden="1" customHeight="1" x14ac:dyDescent="0.2">
      <c r="B61" s="47"/>
      <c r="C61" s="23" t="s">
        <v>181</v>
      </c>
      <c r="D61" s="14"/>
      <c r="E61" s="15"/>
      <c r="F61" s="24" t="s">
        <v>128</v>
      </c>
      <c r="G61" s="17"/>
      <c r="H61" s="18"/>
      <c r="I61" s="18"/>
      <c r="J61" s="18"/>
      <c r="K61" s="68" t="s">
        <v>181</v>
      </c>
      <c r="W61" s="19"/>
      <c r="Y61" s="19"/>
      <c r="Z61" s="19"/>
    </row>
    <row r="62" spans="2:26" s="1" customFormat="1" ht="27" hidden="1" customHeight="1" x14ac:dyDescent="0.2">
      <c r="B62" s="47"/>
      <c r="C62" s="23">
        <v>250</v>
      </c>
      <c r="D62" s="14"/>
      <c r="E62" s="48"/>
      <c r="F62" s="16" t="s">
        <v>138</v>
      </c>
      <c r="G62" s="49" t="s">
        <v>18</v>
      </c>
      <c r="H62" s="18">
        <v>20</v>
      </c>
      <c r="I62" s="51" t="s">
        <v>139</v>
      </c>
      <c r="J62" s="18"/>
      <c r="K62" s="54">
        <v>2</v>
      </c>
      <c r="W62" s="19"/>
      <c r="Y62" s="19"/>
      <c r="Z62" s="19"/>
    </row>
    <row r="63" spans="2:26" s="1" customFormat="1" ht="28.5" customHeight="1" x14ac:dyDescent="0.2">
      <c r="B63" s="47"/>
      <c r="C63" s="23">
        <f t="shared" si="1"/>
        <v>251</v>
      </c>
      <c r="D63" s="14"/>
      <c r="E63" s="15"/>
      <c r="F63" s="16" t="s">
        <v>137</v>
      </c>
      <c r="G63" s="17" t="s">
        <v>18</v>
      </c>
      <c r="H63" s="18">
        <v>24</v>
      </c>
      <c r="I63" s="51" t="s">
        <v>139</v>
      </c>
      <c r="J63" s="51" t="s">
        <v>139</v>
      </c>
      <c r="K63" s="54">
        <v>1</v>
      </c>
      <c r="W63" s="19"/>
      <c r="Y63" s="19"/>
      <c r="Z63" s="19"/>
    </row>
    <row r="64" spans="2:26" s="1" customFormat="1" ht="14.25" hidden="1" customHeight="1" x14ac:dyDescent="0.2">
      <c r="B64" s="47"/>
      <c r="C64" s="23" t="s">
        <v>181</v>
      </c>
      <c r="D64" s="14"/>
      <c r="E64" s="15"/>
      <c r="F64" s="16"/>
      <c r="G64" s="17"/>
      <c r="H64" s="18"/>
      <c r="I64" s="18"/>
      <c r="J64" s="18"/>
      <c r="K64" s="68" t="s">
        <v>181</v>
      </c>
      <c r="W64" s="19"/>
      <c r="Y64" s="19"/>
      <c r="Z64" s="19"/>
    </row>
    <row r="65" spans="2:26" s="1" customFormat="1" ht="16.5" hidden="1" customHeight="1" x14ac:dyDescent="0.2">
      <c r="B65" s="47"/>
      <c r="C65" s="23" t="s">
        <v>181</v>
      </c>
      <c r="D65" s="14"/>
      <c r="E65" s="15"/>
      <c r="F65" s="24" t="s">
        <v>71</v>
      </c>
      <c r="G65" s="17"/>
      <c r="H65" s="18"/>
      <c r="I65" s="18"/>
      <c r="J65" s="18"/>
      <c r="K65" s="68" t="s">
        <v>181</v>
      </c>
      <c r="W65" s="19"/>
      <c r="Y65" s="19"/>
      <c r="Z65" s="19"/>
    </row>
    <row r="66" spans="2:26" s="1" customFormat="1" ht="15.75" customHeight="1" x14ac:dyDescent="0.2">
      <c r="B66" s="47"/>
      <c r="C66" s="23">
        <v>300</v>
      </c>
      <c r="D66" s="14"/>
      <c r="E66" s="15"/>
      <c r="F66" s="16" t="s">
        <v>183</v>
      </c>
      <c r="G66" s="17" t="s">
        <v>18</v>
      </c>
      <c r="H66" s="18">
        <v>1</v>
      </c>
      <c r="I66" s="18"/>
      <c r="J66" s="53"/>
      <c r="K66" s="68">
        <v>1</v>
      </c>
      <c r="W66" s="19"/>
      <c r="Y66" s="19"/>
      <c r="Z66" s="19"/>
    </row>
    <row r="67" spans="2:26" s="1" customFormat="1" ht="15.75" hidden="1" customHeight="1" x14ac:dyDescent="0.2">
      <c r="B67" s="47"/>
      <c r="C67" s="23">
        <f>C66+1</f>
        <v>301</v>
      </c>
      <c r="D67" s="14"/>
      <c r="E67" s="15"/>
      <c r="F67" s="16" t="s">
        <v>182</v>
      </c>
      <c r="G67" s="17" t="s">
        <v>18</v>
      </c>
      <c r="H67" s="18">
        <v>2</v>
      </c>
      <c r="I67" s="18"/>
      <c r="J67" s="53"/>
      <c r="K67" s="68">
        <v>2</v>
      </c>
      <c r="W67" s="19"/>
      <c r="Y67" s="19"/>
      <c r="Z67" s="19"/>
    </row>
    <row r="68" spans="2:26" s="1" customFormat="1" ht="15.75" customHeight="1" x14ac:dyDescent="0.2">
      <c r="B68" s="47"/>
      <c r="C68" s="23">
        <f t="shared" ref="C68:C69" si="2">C67+1</f>
        <v>302</v>
      </c>
      <c r="D68" s="14"/>
      <c r="E68" s="15"/>
      <c r="F68" s="16" t="s">
        <v>74</v>
      </c>
      <c r="G68" s="17" t="s">
        <v>18</v>
      </c>
      <c r="H68" s="18">
        <v>1</v>
      </c>
      <c r="I68" s="18"/>
      <c r="J68" s="53"/>
      <c r="K68" s="68">
        <v>1</v>
      </c>
      <c r="W68" s="19"/>
      <c r="Y68" s="19"/>
      <c r="Z68" s="19"/>
    </row>
    <row r="69" spans="2:26" s="1" customFormat="1" ht="15.75" hidden="1" customHeight="1" x14ac:dyDescent="0.2">
      <c r="B69" s="47"/>
      <c r="C69" s="23">
        <f t="shared" si="2"/>
        <v>303</v>
      </c>
      <c r="D69" s="14"/>
      <c r="E69" s="15"/>
      <c r="F69" s="16" t="s">
        <v>74</v>
      </c>
      <c r="G69" s="17" t="s">
        <v>18</v>
      </c>
      <c r="H69" s="18">
        <v>1</v>
      </c>
      <c r="I69" s="18"/>
      <c r="J69" s="53"/>
      <c r="K69" s="68">
        <v>2</v>
      </c>
      <c r="W69" s="19"/>
      <c r="Y69" s="19"/>
      <c r="Z69" s="19"/>
    </row>
    <row r="70" spans="2:26" s="1" customFormat="1" ht="15" hidden="1" customHeight="1" x14ac:dyDescent="0.2">
      <c r="B70" s="47"/>
      <c r="C70" s="23" t="s">
        <v>181</v>
      </c>
      <c r="D70" s="14"/>
      <c r="E70" s="15"/>
      <c r="F70" s="16"/>
      <c r="G70" s="17"/>
      <c r="H70" s="18"/>
      <c r="I70" s="18"/>
      <c r="J70" s="53"/>
      <c r="K70" s="68" t="s">
        <v>181</v>
      </c>
      <c r="W70" s="19"/>
      <c r="Y70" s="19"/>
      <c r="Z70" s="19"/>
    </row>
    <row r="71" spans="2:26" s="1" customFormat="1" ht="14.25" hidden="1" x14ac:dyDescent="0.2">
      <c r="B71" s="47"/>
      <c r="C71" s="23" t="s">
        <v>181</v>
      </c>
      <c r="D71" s="14"/>
      <c r="E71" s="15"/>
      <c r="F71" s="24" t="s">
        <v>49</v>
      </c>
      <c r="G71" s="17"/>
      <c r="H71" s="18"/>
      <c r="I71" s="18"/>
      <c r="J71" s="53"/>
      <c r="K71" s="68" t="s">
        <v>181</v>
      </c>
      <c r="W71" s="19"/>
      <c r="Y71" s="19"/>
      <c r="Z71" s="19"/>
    </row>
    <row r="72" spans="2:26" s="1" customFormat="1" ht="31.5" customHeight="1" x14ac:dyDescent="0.2">
      <c r="B72" s="47"/>
      <c r="C72" s="23">
        <v>400</v>
      </c>
      <c r="D72" s="14"/>
      <c r="E72" s="15"/>
      <c r="F72" s="16" t="s">
        <v>129</v>
      </c>
      <c r="G72" s="17" t="s">
        <v>17</v>
      </c>
      <c r="H72" s="18">
        <v>20</v>
      </c>
      <c r="I72" s="18"/>
      <c r="J72" s="53"/>
      <c r="K72" s="68">
        <v>1</v>
      </c>
      <c r="W72" s="19"/>
      <c r="Y72" s="19"/>
      <c r="Z72" s="19"/>
    </row>
    <row r="73" spans="2:26" s="1" customFormat="1" ht="30" customHeight="1" x14ac:dyDescent="0.2">
      <c r="B73" s="47"/>
      <c r="C73" s="23">
        <f t="shared" si="1"/>
        <v>401</v>
      </c>
      <c r="D73" s="14"/>
      <c r="E73" s="15"/>
      <c r="F73" s="16" t="s">
        <v>130</v>
      </c>
      <c r="G73" s="17" t="s">
        <v>17</v>
      </c>
      <c r="H73" s="18">
        <v>30</v>
      </c>
      <c r="I73" s="18"/>
      <c r="J73" s="53"/>
      <c r="K73" s="68">
        <v>1</v>
      </c>
      <c r="W73" s="19"/>
      <c r="Y73" s="19"/>
      <c r="Z73" s="19"/>
    </row>
    <row r="74" spans="2:26" s="1" customFormat="1" ht="30.75" hidden="1" customHeight="1" x14ac:dyDescent="0.2">
      <c r="B74" s="47"/>
      <c r="C74" s="23">
        <f t="shared" si="1"/>
        <v>402</v>
      </c>
      <c r="D74" s="14"/>
      <c r="E74" s="15"/>
      <c r="F74" s="16" t="s">
        <v>142</v>
      </c>
      <c r="G74" s="17" t="s">
        <v>17</v>
      </c>
      <c r="H74" s="18">
        <v>107</v>
      </c>
      <c r="I74" s="18"/>
      <c r="J74" s="53"/>
      <c r="K74" s="68">
        <v>0</v>
      </c>
      <c r="W74" s="19"/>
      <c r="Y74" s="19"/>
      <c r="Z74" s="19"/>
    </row>
    <row r="75" spans="2:26" s="1" customFormat="1" ht="34.5" hidden="1" customHeight="1" x14ac:dyDescent="0.2">
      <c r="B75" s="47"/>
      <c r="C75" s="23">
        <f t="shared" si="1"/>
        <v>403</v>
      </c>
      <c r="D75" s="14"/>
      <c r="E75" s="15"/>
      <c r="F75" s="16" t="s">
        <v>143</v>
      </c>
      <c r="G75" s="17" t="s">
        <v>17</v>
      </c>
      <c r="H75" s="18">
        <v>26</v>
      </c>
      <c r="I75" s="18"/>
      <c r="J75" s="53"/>
      <c r="K75" s="68">
        <v>0</v>
      </c>
      <c r="W75" s="19"/>
      <c r="Y75" s="19"/>
      <c r="Z75" s="19"/>
    </row>
    <row r="76" spans="2:26" s="1" customFormat="1" ht="27.75" customHeight="1" x14ac:dyDescent="0.2">
      <c r="B76" s="47"/>
      <c r="C76" s="23">
        <f t="shared" si="1"/>
        <v>404</v>
      </c>
      <c r="D76" s="14"/>
      <c r="E76" s="15"/>
      <c r="F76" s="16" t="s">
        <v>144</v>
      </c>
      <c r="G76" s="17" t="s">
        <v>17</v>
      </c>
      <c r="H76" s="18">
        <v>50</v>
      </c>
      <c r="I76" s="18"/>
      <c r="J76" s="53"/>
      <c r="K76" s="68">
        <v>1</v>
      </c>
      <c r="W76" s="19"/>
      <c r="Y76" s="19"/>
      <c r="Z76" s="19"/>
    </row>
    <row r="77" spans="2:26" s="1" customFormat="1" ht="34.5" hidden="1" customHeight="1" x14ac:dyDescent="0.2">
      <c r="B77" s="47"/>
      <c r="C77" s="23">
        <f t="shared" si="1"/>
        <v>405</v>
      </c>
      <c r="D77" s="14"/>
      <c r="E77" s="15"/>
      <c r="F77" s="16" t="s">
        <v>145</v>
      </c>
      <c r="G77" s="17" t="s">
        <v>18</v>
      </c>
      <c r="H77" s="18">
        <v>2</v>
      </c>
      <c r="I77" s="18"/>
      <c r="J77" s="53"/>
      <c r="K77" s="68">
        <v>0</v>
      </c>
      <c r="W77" s="19"/>
      <c r="Y77" s="19"/>
      <c r="Z77" s="19"/>
    </row>
    <row r="78" spans="2:26" s="1" customFormat="1" ht="30.75" hidden="1" customHeight="1" x14ac:dyDescent="0.2">
      <c r="B78" s="47"/>
      <c r="C78" s="23">
        <f t="shared" si="1"/>
        <v>406</v>
      </c>
      <c r="D78" s="14"/>
      <c r="E78" s="15"/>
      <c r="F78" s="16" t="s">
        <v>146</v>
      </c>
      <c r="G78" s="17" t="s">
        <v>18</v>
      </c>
      <c r="H78" s="18">
        <v>2</v>
      </c>
      <c r="I78" s="18"/>
      <c r="J78" s="53"/>
      <c r="K78" s="68">
        <v>0</v>
      </c>
      <c r="W78" s="19"/>
      <c r="Y78" s="19"/>
      <c r="Z78" s="19"/>
    </row>
    <row r="79" spans="2:26" s="1" customFormat="1" ht="30" hidden="1" customHeight="1" x14ac:dyDescent="0.2">
      <c r="B79" s="47"/>
      <c r="C79" s="23">
        <f t="shared" si="1"/>
        <v>407</v>
      </c>
      <c r="D79" s="14"/>
      <c r="E79" s="15"/>
      <c r="F79" s="16" t="s">
        <v>133</v>
      </c>
      <c r="G79" s="17" t="s">
        <v>18</v>
      </c>
      <c r="H79" s="18">
        <v>1</v>
      </c>
      <c r="I79" s="18"/>
      <c r="J79" s="53"/>
      <c r="K79" s="68">
        <v>0</v>
      </c>
      <c r="W79" s="19"/>
      <c r="Y79" s="19"/>
      <c r="Z79" s="19"/>
    </row>
    <row r="80" spans="2:26" s="1" customFormat="1" ht="29.25" customHeight="1" x14ac:dyDescent="0.2">
      <c r="B80" s="47"/>
      <c r="C80" s="23">
        <f t="shared" si="1"/>
        <v>408</v>
      </c>
      <c r="D80" s="14"/>
      <c r="E80" s="15"/>
      <c r="F80" s="16" t="s">
        <v>132</v>
      </c>
      <c r="G80" s="17" t="s">
        <v>18</v>
      </c>
      <c r="H80" s="18">
        <v>2</v>
      </c>
      <c r="I80" s="18"/>
      <c r="J80" s="53"/>
      <c r="K80" s="68">
        <v>1</v>
      </c>
      <c r="W80" s="19"/>
      <c r="Y80" s="19"/>
      <c r="Z80" s="19"/>
    </row>
    <row r="81" spans="2:26" s="1" customFormat="1" ht="30.75" customHeight="1" x14ac:dyDescent="0.2">
      <c r="B81" s="47"/>
      <c r="C81" s="23">
        <f t="shared" si="1"/>
        <v>409</v>
      </c>
      <c r="D81" s="14"/>
      <c r="E81" s="15"/>
      <c r="F81" s="16" t="s">
        <v>131</v>
      </c>
      <c r="G81" s="17" t="s">
        <v>18</v>
      </c>
      <c r="H81" s="18">
        <v>1</v>
      </c>
      <c r="I81" s="18"/>
      <c r="J81" s="53"/>
      <c r="K81" s="68">
        <v>1</v>
      </c>
      <c r="W81" s="19"/>
      <c r="Y81" s="19"/>
      <c r="Z81" s="19"/>
    </row>
    <row r="82" spans="2:26" s="1" customFormat="1" ht="15" hidden="1" customHeight="1" x14ac:dyDescent="0.2">
      <c r="B82" s="47"/>
      <c r="C82" s="23" t="s">
        <v>181</v>
      </c>
      <c r="D82" s="14"/>
      <c r="E82" s="15"/>
      <c r="F82" s="16"/>
      <c r="G82" s="17"/>
      <c r="H82" s="18"/>
      <c r="I82" s="18"/>
      <c r="J82" s="53"/>
      <c r="K82" s="68" t="s">
        <v>181</v>
      </c>
      <c r="W82" s="19"/>
      <c r="Y82" s="19"/>
      <c r="Z82" s="19"/>
    </row>
    <row r="83" spans="2:26" s="1" customFormat="1" ht="18" hidden="1" customHeight="1" x14ac:dyDescent="0.2">
      <c r="B83" s="47"/>
      <c r="C83" s="23" t="s">
        <v>181</v>
      </c>
      <c r="D83" s="14"/>
      <c r="E83" s="15"/>
      <c r="F83" s="24" t="s">
        <v>50</v>
      </c>
      <c r="G83" s="17"/>
      <c r="H83" s="18"/>
      <c r="I83" s="18"/>
      <c r="J83" s="53"/>
      <c r="K83" s="68" t="s">
        <v>181</v>
      </c>
      <c r="W83" s="19"/>
      <c r="Y83" s="19"/>
      <c r="Z83" s="19"/>
    </row>
    <row r="84" spans="2:26" s="1" customFormat="1" ht="16.5" hidden="1" customHeight="1" x14ac:dyDescent="0.2">
      <c r="B84" s="47"/>
      <c r="C84" s="23">
        <v>500</v>
      </c>
      <c r="D84" s="14"/>
      <c r="E84" s="15"/>
      <c r="F84" s="16" t="s">
        <v>33</v>
      </c>
      <c r="G84" s="17" t="s">
        <v>18</v>
      </c>
      <c r="H84" s="18">
        <v>1</v>
      </c>
      <c r="I84" s="18"/>
      <c r="J84" s="53"/>
      <c r="K84" s="68">
        <v>0</v>
      </c>
      <c r="W84" s="19"/>
      <c r="Y84" s="19"/>
      <c r="Z84" s="19"/>
    </row>
    <row r="85" spans="2:26" s="1" customFormat="1" ht="16.5" customHeight="1" x14ac:dyDescent="0.2">
      <c r="B85" s="47"/>
      <c r="C85" s="23">
        <f t="shared" si="1"/>
        <v>501</v>
      </c>
      <c r="D85" s="14"/>
      <c r="E85" s="15"/>
      <c r="F85" s="16" t="s">
        <v>34</v>
      </c>
      <c r="G85" s="17" t="s">
        <v>18</v>
      </c>
      <c r="H85" s="18">
        <v>1</v>
      </c>
      <c r="I85" s="18"/>
      <c r="J85" s="53"/>
      <c r="K85" s="68">
        <v>1</v>
      </c>
      <c r="W85" s="19"/>
      <c r="Y85" s="19"/>
      <c r="Z85" s="19"/>
    </row>
    <row r="86" spans="2:26" s="1" customFormat="1" ht="16.5" customHeight="1" x14ac:dyDescent="0.2">
      <c r="B86" s="47"/>
      <c r="C86" s="23">
        <f t="shared" si="1"/>
        <v>502</v>
      </c>
      <c r="D86" s="14"/>
      <c r="E86" s="15"/>
      <c r="F86" s="16" t="s">
        <v>62</v>
      </c>
      <c r="G86" s="17" t="s">
        <v>18</v>
      </c>
      <c r="H86" s="18">
        <v>1</v>
      </c>
      <c r="I86" s="18"/>
      <c r="J86" s="53"/>
      <c r="K86" s="68">
        <v>1</v>
      </c>
      <c r="W86" s="19"/>
      <c r="Y86" s="19"/>
      <c r="Z86" s="19"/>
    </row>
    <row r="87" spans="2:26" s="1" customFormat="1" ht="16.5" hidden="1" customHeight="1" x14ac:dyDescent="0.2">
      <c r="B87" s="47"/>
      <c r="C87" s="23">
        <f t="shared" si="1"/>
        <v>503</v>
      </c>
      <c r="D87" s="14"/>
      <c r="E87" s="15"/>
      <c r="F87" s="16" t="s">
        <v>30</v>
      </c>
      <c r="G87" s="17" t="s">
        <v>18</v>
      </c>
      <c r="H87" s="18">
        <v>10</v>
      </c>
      <c r="I87" s="18"/>
      <c r="J87" s="53"/>
      <c r="K87" s="68">
        <v>0</v>
      </c>
      <c r="W87" s="19"/>
      <c r="Y87" s="19"/>
      <c r="Z87" s="19"/>
    </row>
    <row r="88" spans="2:26" s="1" customFormat="1" ht="16.5" hidden="1" customHeight="1" x14ac:dyDescent="0.2">
      <c r="B88" s="47"/>
      <c r="C88" s="23">
        <f t="shared" si="1"/>
        <v>504</v>
      </c>
      <c r="D88" s="14"/>
      <c r="E88" s="15"/>
      <c r="F88" s="16" t="s">
        <v>31</v>
      </c>
      <c r="G88" s="17" t="s">
        <v>18</v>
      </c>
      <c r="H88" s="18">
        <v>1</v>
      </c>
      <c r="I88" s="18"/>
      <c r="J88" s="53"/>
      <c r="K88" s="68">
        <v>0</v>
      </c>
      <c r="W88" s="19"/>
      <c r="Y88" s="19"/>
      <c r="Z88" s="19"/>
    </row>
    <row r="89" spans="2:26" s="1" customFormat="1" ht="18" hidden="1" customHeight="1" x14ac:dyDescent="0.2">
      <c r="B89" s="47"/>
      <c r="C89" s="23">
        <f t="shared" si="1"/>
        <v>505</v>
      </c>
      <c r="D89" s="14"/>
      <c r="E89" s="15"/>
      <c r="F89" s="16" t="s">
        <v>32</v>
      </c>
      <c r="G89" s="17" t="s">
        <v>18</v>
      </c>
      <c r="H89" s="18">
        <v>10</v>
      </c>
      <c r="I89" s="18"/>
      <c r="J89" s="53"/>
      <c r="K89" s="68">
        <v>0</v>
      </c>
      <c r="W89" s="19"/>
      <c r="Y89" s="19"/>
      <c r="Z89" s="19"/>
    </row>
    <row r="90" spans="2:26" s="1" customFormat="1" ht="32.25" customHeight="1" x14ac:dyDescent="0.2">
      <c r="B90" s="47"/>
      <c r="C90" s="23">
        <f t="shared" si="1"/>
        <v>506</v>
      </c>
      <c r="D90" s="14"/>
      <c r="E90" s="15"/>
      <c r="F90" s="50" t="s">
        <v>134</v>
      </c>
      <c r="G90" s="17" t="s">
        <v>18</v>
      </c>
      <c r="H90" s="18">
        <v>1</v>
      </c>
      <c r="I90" s="18"/>
      <c r="J90" s="53"/>
      <c r="K90" s="68">
        <v>1</v>
      </c>
      <c r="W90" s="19"/>
      <c r="Y90" s="19"/>
      <c r="Z90" s="19"/>
    </row>
    <row r="91" spans="2:26" s="1" customFormat="1" ht="16.5" customHeight="1" x14ac:dyDescent="0.2">
      <c r="B91" s="47"/>
      <c r="C91" s="23">
        <f t="shared" si="1"/>
        <v>507</v>
      </c>
      <c r="D91" s="14"/>
      <c r="E91" s="15"/>
      <c r="F91" s="16" t="s">
        <v>36</v>
      </c>
      <c r="G91" s="17" t="s">
        <v>18</v>
      </c>
      <c r="H91" s="18">
        <v>100</v>
      </c>
      <c r="I91" s="18"/>
      <c r="J91" s="53"/>
      <c r="K91" s="68">
        <v>1</v>
      </c>
      <c r="W91" s="19"/>
      <c r="Y91" s="19"/>
      <c r="Z91" s="19"/>
    </row>
    <row r="92" spans="2:26" s="1" customFormat="1" ht="17.25" hidden="1" customHeight="1" x14ac:dyDescent="0.2">
      <c r="B92" s="47"/>
      <c r="C92" s="23" t="s">
        <v>181</v>
      </c>
      <c r="D92" s="14"/>
      <c r="E92" s="15"/>
      <c r="F92" s="16"/>
      <c r="G92" s="17"/>
      <c r="H92" s="18"/>
      <c r="I92" s="18"/>
      <c r="J92" s="53"/>
      <c r="K92" s="68" t="s">
        <v>181</v>
      </c>
      <c r="W92" s="19"/>
      <c r="Y92" s="19"/>
      <c r="Z92" s="19"/>
    </row>
    <row r="93" spans="2:26" s="1" customFormat="1" ht="17.25" hidden="1" customHeight="1" x14ac:dyDescent="0.2">
      <c r="B93" s="47"/>
      <c r="C93" s="23" t="s">
        <v>181</v>
      </c>
      <c r="D93" s="14"/>
      <c r="E93" s="15"/>
      <c r="F93" s="24" t="s">
        <v>51</v>
      </c>
      <c r="G93" s="17"/>
      <c r="H93" s="18"/>
      <c r="I93" s="18"/>
      <c r="J93" s="53"/>
      <c r="K93" s="68" t="s">
        <v>181</v>
      </c>
      <c r="W93" s="19"/>
      <c r="Y93" s="19"/>
      <c r="Z93" s="19"/>
    </row>
    <row r="94" spans="2:26" s="1" customFormat="1" ht="30" hidden="1" customHeight="1" x14ac:dyDescent="0.2">
      <c r="B94" s="47"/>
      <c r="C94" s="23">
        <v>600</v>
      </c>
      <c r="D94" s="14"/>
      <c r="E94" s="15"/>
      <c r="F94" s="16" t="s">
        <v>175</v>
      </c>
      <c r="G94" s="17" t="s">
        <v>18</v>
      </c>
      <c r="H94" s="18">
        <v>18</v>
      </c>
      <c r="I94" s="18"/>
      <c r="J94" s="53"/>
      <c r="K94" s="68">
        <v>0</v>
      </c>
      <c r="W94" s="19"/>
      <c r="Y94" s="19"/>
      <c r="Z94" s="19"/>
    </row>
    <row r="95" spans="2:26" s="1" customFormat="1" ht="28.5" hidden="1" customHeight="1" x14ac:dyDescent="0.2">
      <c r="B95" s="47"/>
      <c r="C95" s="23">
        <f t="shared" si="1"/>
        <v>601</v>
      </c>
      <c r="D95" s="14"/>
      <c r="E95" s="15"/>
      <c r="F95" s="16" t="s">
        <v>176</v>
      </c>
      <c r="G95" s="17" t="s">
        <v>18</v>
      </c>
      <c r="H95" s="18">
        <v>4</v>
      </c>
      <c r="I95" s="18"/>
      <c r="J95" s="53"/>
      <c r="K95" s="68">
        <v>0</v>
      </c>
      <c r="W95" s="19"/>
      <c r="Y95" s="19"/>
      <c r="Z95" s="19"/>
    </row>
    <row r="96" spans="2:26" s="1" customFormat="1" ht="21.75" hidden="1" customHeight="1" x14ac:dyDescent="0.2">
      <c r="B96" s="47"/>
      <c r="C96" s="23">
        <f t="shared" si="1"/>
        <v>602</v>
      </c>
      <c r="D96" s="14"/>
      <c r="E96" s="15"/>
      <c r="F96" s="16" t="s">
        <v>177</v>
      </c>
      <c r="G96" s="17" t="s">
        <v>18</v>
      </c>
      <c r="H96" s="18">
        <v>8</v>
      </c>
      <c r="I96" s="18"/>
      <c r="J96" s="53"/>
      <c r="K96" s="68">
        <v>0</v>
      </c>
      <c r="W96" s="19"/>
      <c r="Y96" s="19"/>
      <c r="Z96" s="19"/>
    </row>
    <row r="97" spans="1:26" s="1" customFormat="1" ht="17.25" hidden="1" customHeight="1" x14ac:dyDescent="0.2">
      <c r="B97" s="47"/>
      <c r="C97" s="23" t="s">
        <v>181</v>
      </c>
      <c r="D97" s="14"/>
      <c r="E97" s="15"/>
      <c r="F97" s="16"/>
      <c r="G97" s="17"/>
      <c r="H97" s="18"/>
      <c r="I97" s="18"/>
      <c r="J97" s="53"/>
      <c r="K97" s="68" t="s">
        <v>181</v>
      </c>
      <c r="W97" s="19"/>
      <c r="Y97" s="19"/>
      <c r="Z97" s="19"/>
    </row>
    <row r="98" spans="1:26" s="1" customFormat="1" ht="17.25" hidden="1" customHeight="1" x14ac:dyDescent="0.2">
      <c r="B98" s="47"/>
      <c r="C98" s="23" t="s">
        <v>181</v>
      </c>
      <c r="D98" s="14"/>
      <c r="E98" s="15"/>
      <c r="F98" s="24" t="s">
        <v>52</v>
      </c>
      <c r="G98" s="17"/>
      <c r="H98" s="18"/>
      <c r="I98" s="18"/>
      <c r="J98" s="53"/>
      <c r="K98" s="68" t="s">
        <v>181</v>
      </c>
      <c r="W98" s="19"/>
      <c r="Y98" s="19"/>
      <c r="Z98" s="19"/>
    </row>
    <row r="99" spans="1:26" s="1" customFormat="1" ht="16.5" hidden="1" customHeight="1" x14ac:dyDescent="0.2">
      <c r="B99" s="47"/>
      <c r="C99" s="23">
        <v>700</v>
      </c>
      <c r="D99" s="14"/>
      <c r="E99" s="48"/>
      <c r="F99" s="16" t="s">
        <v>179</v>
      </c>
      <c r="G99" s="49" t="s">
        <v>17</v>
      </c>
      <c r="H99" s="18">
        <v>3050</v>
      </c>
      <c r="I99" s="18"/>
      <c r="J99" s="53"/>
      <c r="K99" s="68">
        <v>0</v>
      </c>
      <c r="W99" s="19"/>
      <c r="Y99" s="19"/>
      <c r="Z99" s="19"/>
    </row>
    <row r="100" spans="1:26" s="1" customFormat="1" ht="16.5" customHeight="1" x14ac:dyDescent="0.2">
      <c r="B100" s="47"/>
      <c r="C100" s="23">
        <f t="shared" si="1"/>
        <v>701</v>
      </c>
      <c r="D100" s="14"/>
      <c r="E100" s="48"/>
      <c r="F100" s="16" t="s">
        <v>180</v>
      </c>
      <c r="G100" s="49" t="s">
        <v>17</v>
      </c>
      <c r="H100" s="18">
        <v>100</v>
      </c>
      <c r="I100" s="18"/>
      <c r="J100" s="53"/>
      <c r="K100" s="68">
        <v>1</v>
      </c>
      <c r="W100" s="19"/>
      <c r="Y100" s="19"/>
      <c r="Z100" s="19"/>
    </row>
    <row r="101" spans="1:26" s="1" customFormat="1" ht="16.5" customHeight="1" x14ac:dyDescent="0.2">
      <c r="B101" s="47"/>
      <c r="C101" s="23">
        <f t="shared" si="1"/>
        <v>702</v>
      </c>
      <c r="D101" s="14"/>
      <c r="E101" s="48"/>
      <c r="F101" s="16" t="s">
        <v>178</v>
      </c>
      <c r="G101" s="49" t="s">
        <v>17</v>
      </c>
      <c r="H101" s="18">
        <f>16*10</f>
        <v>160</v>
      </c>
      <c r="I101" s="18"/>
      <c r="J101" s="53"/>
      <c r="K101" s="68">
        <v>1</v>
      </c>
      <c r="W101" s="19"/>
      <c r="Y101" s="19"/>
      <c r="Z101" s="19"/>
    </row>
    <row r="102" spans="1:26" s="1" customFormat="1" ht="16.5" customHeight="1" x14ac:dyDescent="0.2">
      <c r="B102" s="47"/>
      <c r="C102" s="23">
        <f t="shared" si="1"/>
        <v>703</v>
      </c>
      <c r="D102" s="14"/>
      <c r="E102" s="15"/>
      <c r="F102" s="16" t="s">
        <v>150</v>
      </c>
      <c r="G102" s="17" t="s">
        <v>17</v>
      </c>
      <c r="H102" s="18">
        <v>200</v>
      </c>
      <c r="I102" s="18"/>
      <c r="J102" s="53"/>
      <c r="K102" s="68">
        <v>1</v>
      </c>
      <c r="W102" s="19"/>
      <c r="Y102" s="19"/>
      <c r="Z102" s="19"/>
    </row>
    <row r="103" spans="1:26" s="1" customFormat="1" ht="16.5" customHeight="1" x14ac:dyDescent="0.2">
      <c r="B103" s="47"/>
      <c r="C103" s="23">
        <f t="shared" si="1"/>
        <v>704</v>
      </c>
      <c r="D103" s="14"/>
      <c r="E103" s="15"/>
      <c r="F103" s="16" t="s">
        <v>170</v>
      </c>
      <c r="G103" s="17" t="s">
        <v>17</v>
      </c>
      <c r="H103" s="18">
        <v>100</v>
      </c>
      <c r="I103" s="18"/>
      <c r="J103" s="53"/>
      <c r="K103" s="68">
        <v>1</v>
      </c>
      <c r="W103" s="19"/>
      <c r="Y103" s="19"/>
      <c r="Z103" s="19"/>
    </row>
    <row r="104" spans="1:26" s="1" customFormat="1" ht="16.5" customHeight="1" x14ac:dyDescent="0.2">
      <c r="B104" s="47"/>
      <c r="C104" s="23">
        <f t="shared" si="1"/>
        <v>705</v>
      </c>
      <c r="D104" s="14"/>
      <c r="E104" s="15"/>
      <c r="F104" s="16" t="s">
        <v>171</v>
      </c>
      <c r="G104" s="17" t="s">
        <v>17</v>
      </c>
      <c r="H104" s="18">
        <v>15</v>
      </c>
      <c r="I104" s="18"/>
      <c r="J104" s="53"/>
      <c r="K104" s="68">
        <v>1</v>
      </c>
      <c r="W104" s="19"/>
      <c r="Y104" s="19"/>
      <c r="Z104" s="19"/>
    </row>
    <row r="105" spans="1:26" s="1" customFormat="1" ht="16.5" hidden="1" customHeight="1" x14ac:dyDescent="0.2">
      <c r="B105" s="47"/>
      <c r="C105" s="23">
        <f t="shared" si="1"/>
        <v>706</v>
      </c>
      <c r="D105" s="14"/>
      <c r="E105" s="15"/>
      <c r="F105" s="16" t="s">
        <v>172</v>
      </c>
      <c r="G105" s="17" t="s">
        <v>17</v>
      </c>
      <c r="H105" s="18">
        <v>200</v>
      </c>
      <c r="I105" s="18"/>
      <c r="J105" s="53"/>
      <c r="K105" s="68">
        <v>0</v>
      </c>
      <c r="W105" s="19"/>
      <c r="Y105" s="19"/>
      <c r="Z105" s="19"/>
    </row>
    <row r="106" spans="1:26" s="1" customFormat="1" ht="16.5" hidden="1" customHeight="1" x14ac:dyDescent="0.2">
      <c r="B106" s="47"/>
      <c r="C106" s="23">
        <f t="shared" si="1"/>
        <v>707</v>
      </c>
      <c r="D106" s="14"/>
      <c r="E106" s="15"/>
      <c r="F106" s="16" t="s">
        <v>173</v>
      </c>
      <c r="G106" s="17" t="s">
        <v>17</v>
      </c>
      <c r="H106" s="18">
        <v>100</v>
      </c>
      <c r="I106" s="18"/>
      <c r="J106" s="53"/>
      <c r="K106" s="68">
        <v>0</v>
      </c>
      <c r="W106" s="19"/>
      <c r="Y106" s="19"/>
      <c r="Z106" s="19"/>
    </row>
    <row r="107" spans="1:26" s="1" customFormat="1" ht="16.5" customHeight="1" x14ac:dyDescent="0.2">
      <c r="B107" s="47"/>
      <c r="C107" s="23">
        <f t="shared" si="1"/>
        <v>708</v>
      </c>
      <c r="D107" s="14"/>
      <c r="E107" s="15"/>
      <c r="F107" s="16" t="s">
        <v>153</v>
      </c>
      <c r="G107" s="17" t="s">
        <v>17</v>
      </c>
      <c r="H107" s="18">
        <v>150</v>
      </c>
      <c r="I107" s="18"/>
      <c r="J107" s="53"/>
      <c r="K107" s="68">
        <v>1</v>
      </c>
      <c r="W107" s="19"/>
      <c r="Y107" s="19"/>
      <c r="Z107" s="19"/>
    </row>
    <row r="108" spans="1:26" s="1" customFormat="1" ht="16.5" customHeight="1" x14ac:dyDescent="0.2">
      <c r="B108" s="47"/>
      <c r="C108" s="23">
        <f t="shared" si="1"/>
        <v>709</v>
      </c>
      <c r="D108" s="14"/>
      <c r="E108" s="15"/>
      <c r="F108" s="16" t="s">
        <v>151</v>
      </c>
      <c r="G108" s="17" t="s">
        <v>17</v>
      </c>
      <c r="H108" s="18">
        <v>120</v>
      </c>
      <c r="I108" s="18"/>
      <c r="J108" s="53"/>
      <c r="K108" s="68">
        <v>1</v>
      </c>
      <c r="W108" s="19"/>
      <c r="Y108" s="19"/>
      <c r="Z108" s="19"/>
    </row>
    <row r="109" spans="1:26" s="1" customFormat="1" ht="16.5" customHeight="1" x14ac:dyDescent="0.2">
      <c r="B109" s="47"/>
      <c r="C109" s="23">
        <f t="shared" si="1"/>
        <v>710</v>
      </c>
      <c r="D109" s="14"/>
      <c r="E109" s="15"/>
      <c r="F109" s="16" t="s">
        <v>152</v>
      </c>
      <c r="G109" s="17" t="s">
        <v>17</v>
      </c>
      <c r="H109" s="18">
        <v>50</v>
      </c>
      <c r="I109" s="18"/>
      <c r="J109" s="53"/>
      <c r="K109" s="68">
        <v>1</v>
      </c>
      <c r="W109" s="19"/>
      <c r="Y109" s="19"/>
      <c r="Z109" s="19"/>
    </row>
    <row r="110" spans="1:26" s="1" customFormat="1" ht="16.5" customHeight="1" x14ac:dyDescent="0.2">
      <c r="B110" s="47"/>
      <c r="C110" s="23">
        <f t="shared" si="1"/>
        <v>711</v>
      </c>
      <c r="D110" s="14"/>
      <c r="E110" s="15"/>
      <c r="F110" s="16" t="s">
        <v>167</v>
      </c>
      <c r="G110" s="17" t="s">
        <v>17</v>
      </c>
      <c r="H110" s="18">
        <v>20</v>
      </c>
      <c r="I110" s="18"/>
      <c r="J110" s="53"/>
      <c r="K110" s="68">
        <v>1</v>
      </c>
      <c r="W110" s="19"/>
      <c r="Y110" s="19"/>
      <c r="Z110" s="19"/>
    </row>
    <row r="111" spans="1:26" s="1" customFormat="1" ht="16.5" customHeight="1" x14ac:dyDescent="0.2">
      <c r="B111" s="47"/>
      <c r="C111" s="23">
        <f t="shared" si="1"/>
        <v>712</v>
      </c>
      <c r="D111" s="14"/>
      <c r="E111" s="15"/>
      <c r="F111" s="16" t="s">
        <v>156</v>
      </c>
      <c r="G111" s="17" t="s">
        <v>17</v>
      </c>
      <c r="H111" s="18">
        <v>30</v>
      </c>
      <c r="I111" s="18"/>
      <c r="J111" s="53"/>
      <c r="K111" s="68">
        <v>1</v>
      </c>
      <c r="W111" s="19"/>
      <c r="Y111" s="19"/>
      <c r="Z111" s="19"/>
    </row>
    <row r="112" spans="1:26" s="1" customFormat="1" ht="16.5" customHeight="1" x14ac:dyDescent="0.2">
      <c r="A112" s="1" t="s">
        <v>26</v>
      </c>
      <c r="B112" s="47"/>
      <c r="C112" s="23">
        <f t="shared" si="1"/>
        <v>713</v>
      </c>
      <c r="D112" s="14"/>
      <c r="E112" s="15"/>
      <c r="F112" s="16" t="s">
        <v>163</v>
      </c>
      <c r="G112" s="17" t="s">
        <v>17</v>
      </c>
      <c r="H112" s="18">
        <v>140</v>
      </c>
      <c r="I112" s="18"/>
      <c r="J112" s="53"/>
      <c r="K112" s="68">
        <v>1</v>
      </c>
      <c r="W112" s="19"/>
      <c r="Y112" s="19"/>
      <c r="Z112" s="19"/>
    </row>
    <row r="113" spans="1:26" s="1" customFormat="1" ht="16.5" customHeight="1" x14ac:dyDescent="0.2">
      <c r="A113" s="1" t="s">
        <v>26</v>
      </c>
      <c r="B113" s="47"/>
      <c r="C113" s="23">
        <f t="shared" si="1"/>
        <v>714</v>
      </c>
      <c r="D113" s="14"/>
      <c r="E113" s="15"/>
      <c r="F113" s="16" t="s">
        <v>154</v>
      </c>
      <c r="G113" s="17" t="s">
        <v>17</v>
      </c>
      <c r="H113" s="18">
        <v>50</v>
      </c>
      <c r="I113" s="18"/>
      <c r="J113" s="53"/>
      <c r="K113" s="68">
        <v>1</v>
      </c>
      <c r="W113" s="19"/>
      <c r="Y113" s="19"/>
      <c r="Z113" s="19"/>
    </row>
    <row r="114" spans="1:26" s="1" customFormat="1" ht="16.5" customHeight="1" x14ac:dyDescent="0.2">
      <c r="B114" s="47"/>
      <c r="C114" s="23">
        <f t="shared" si="1"/>
        <v>715</v>
      </c>
      <c r="D114" s="14"/>
      <c r="E114" s="15"/>
      <c r="F114" s="16" t="s">
        <v>155</v>
      </c>
      <c r="G114" s="17" t="s">
        <v>17</v>
      </c>
      <c r="H114" s="18">
        <v>160</v>
      </c>
      <c r="I114" s="18"/>
      <c r="J114" s="53"/>
      <c r="K114" s="68">
        <v>1</v>
      </c>
      <c r="W114" s="19"/>
      <c r="Y114" s="19"/>
      <c r="Z114" s="19"/>
    </row>
    <row r="115" spans="1:26" s="1" customFormat="1" ht="16.5" customHeight="1" x14ac:dyDescent="0.2">
      <c r="B115" s="47"/>
      <c r="C115" s="23">
        <f t="shared" si="1"/>
        <v>716</v>
      </c>
      <c r="D115" s="14"/>
      <c r="E115" s="15"/>
      <c r="F115" s="16" t="s">
        <v>168</v>
      </c>
      <c r="G115" s="17" t="s">
        <v>17</v>
      </c>
      <c r="H115" s="18">
        <v>120</v>
      </c>
      <c r="I115" s="18"/>
      <c r="J115" s="53"/>
      <c r="K115" s="68">
        <v>1</v>
      </c>
      <c r="W115" s="19"/>
      <c r="Y115" s="19"/>
      <c r="Z115" s="19"/>
    </row>
    <row r="116" spans="1:26" s="1" customFormat="1" ht="16.5" customHeight="1" x14ac:dyDescent="0.2">
      <c r="B116" s="47"/>
      <c r="C116" s="23">
        <f t="shared" si="1"/>
        <v>717</v>
      </c>
      <c r="D116" s="14"/>
      <c r="E116" s="15"/>
      <c r="F116" s="16" t="s">
        <v>169</v>
      </c>
      <c r="G116" s="17" t="s">
        <v>17</v>
      </c>
      <c r="H116" s="18">
        <v>80</v>
      </c>
      <c r="I116" s="18"/>
      <c r="J116" s="53"/>
      <c r="K116" s="68">
        <v>1</v>
      </c>
      <c r="W116" s="19"/>
      <c r="Y116" s="19"/>
      <c r="Z116" s="19"/>
    </row>
    <row r="117" spans="1:26" s="1" customFormat="1" ht="16.5" customHeight="1" x14ac:dyDescent="0.2">
      <c r="B117" s="47"/>
      <c r="C117" s="23">
        <f>C115+1</f>
        <v>717</v>
      </c>
      <c r="D117" s="14"/>
      <c r="E117" s="15"/>
      <c r="F117" s="16" t="s">
        <v>157</v>
      </c>
      <c r="G117" s="17" t="s">
        <v>17</v>
      </c>
      <c r="H117" s="18">
        <v>780</v>
      </c>
      <c r="I117" s="18"/>
      <c r="J117" s="53"/>
      <c r="K117" s="68">
        <v>1</v>
      </c>
      <c r="W117" s="19"/>
      <c r="Y117" s="19"/>
      <c r="Z117" s="19"/>
    </row>
    <row r="118" spans="1:26" s="1" customFormat="1" ht="16.5" customHeight="1" x14ac:dyDescent="0.2">
      <c r="B118" s="47"/>
      <c r="C118" s="23">
        <f t="shared" si="1"/>
        <v>718</v>
      </c>
      <c r="D118" s="14"/>
      <c r="E118" s="15"/>
      <c r="F118" s="16" t="s">
        <v>158</v>
      </c>
      <c r="G118" s="17" t="s">
        <v>17</v>
      </c>
      <c r="H118" s="18">
        <v>160</v>
      </c>
      <c r="I118" s="18"/>
      <c r="J118" s="53"/>
      <c r="K118" s="68">
        <v>1</v>
      </c>
      <c r="W118" s="19"/>
      <c r="Y118" s="19"/>
      <c r="Z118" s="19"/>
    </row>
    <row r="119" spans="1:26" s="1" customFormat="1" ht="16.5" customHeight="1" x14ac:dyDescent="0.2">
      <c r="B119" s="47"/>
      <c r="C119" s="23">
        <f t="shared" si="1"/>
        <v>719</v>
      </c>
      <c r="D119" s="14"/>
      <c r="E119" s="15"/>
      <c r="F119" s="16" t="s">
        <v>159</v>
      </c>
      <c r="G119" s="17" t="s">
        <v>17</v>
      </c>
      <c r="H119" s="18">
        <v>120</v>
      </c>
      <c r="I119" s="18"/>
      <c r="J119" s="53"/>
      <c r="K119" s="68">
        <v>1</v>
      </c>
      <c r="W119" s="19"/>
      <c r="Y119" s="19"/>
      <c r="Z119" s="19"/>
    </row>
    <row r="120" spans="1:26" s="1" customFormat="1" ht="16.5" customHeight="1" x14ac:dyDescent="0.2">
      <c r="B120" s="47"/>
      <c r="C120" s="23">
        <f t="shared" si="1"/>
        <v>720</v>
      </c>
      <c r="D120" s="14"/>
      <c r="E120" s="15"/>
      <c r="F120" s="16" t="s">
        <v>160</v>
      </c>
      <c r="G120" s="17" t="s">
        <v>17</v>
      </c>
      <c r="H120" s="18">
        <v>120</v>
      </c>
      <c r="I120" s="18"/>
      <c r="J120" s="53"/>
      <c r="K120" s="68">
        <v>1</v>
      </c>
      <c r="W120" s="19"/>
      <c r="Y120" s="19"/>
      <c r="Z120" s="19"/>
    </row>
    <row r="121" spans="1:26" s="1" customFormat="1" ht="16.5" customHeight="1" x14ac:dyDescent="0.2">
      <c r="B121" s="47"/>
      <c r="C121" s="23">
        <f t="shared" si="1"/>
        <v>721</v>
      </c>
      <c r="D121" s="14"/>
      <c r="E121" s="15"/>
      <c r="F121" s="16" t="s">
        <v>161</v>
      </c>
      <c r="G121" s="17" t="s">
        <v>17</v>
      </c>
      <c r="H121" s="18">
        <v>220</v>
      </c>
      <c r="I121" s="18"/>
      <c r="J121" s="53"/>
      <c r="K121" s="68">
        <v>1</v>
      </c>
      <c r="W121" s="19"/>
      <c r="Y121" s="19"/>
      <c r="Z121" s="19"/>
    </row>
    <row r="122" spans="1:26" s="1" customFormat="1" ht="16.5" customHeight="1" x14ac:dyDescent="0.2">
      <c r="B122" s="47"/>
      <c r="C122" s="23">
        <f t="shared" si="1"/>
        <v>722</v>
      </c>
      <c r="D122" s="14"/>
      <c r="E122" s="15"/>
      <c r="F122" s="16" t="s">
        <v>162</v>
      </c>
      <c r="G122" s="17" t="s">
        <v>17</v>
      </c>
      <c r="H122" s="18">
        <v>160</v>
      </c>
      <c r="I122" s="18"/>
      <c r="J122" s="53"/>
      <c r="K122" s="68">
        <v>1</v>
      </c>
      <c r="W122" s="19"/>
      <c r="Y122" s="19"/>
      <c r="Z122" s="19"/>
    </row>
    <row r="123" spans="1:26" s="1" customFormat="1" ht="16.5" customHeight="1" x14ac:dyDescent="0.2">
      <c r="B123" s="47"/>
      <c r="C123" s="23">
        <f t="shared" si="1"/>
        <v>723</v>
      </c>
      <c r="D123" s="14"/>
      <c r="E123" s="15"/>
      <c r="F123" s="16" t="s">
        <v>166</v>
      </c>
      <c r="G123" s="17" t="s">
        <v>17</v>
      </c>
      <c r="H123" s="18">
        <v>100</v>
      </c>
      <c r="I123" s="18"/>
      <c r="J123" s="53"/>
      <c r="K123" s="68">
        <v>1</v>
      </c>
      <c r="W123" s="19"/>
      <c r="Y123" s="19"/>
      <c r="Z123" s="19"/>
    </row>
    <row r="124" spans="1:26" s="1" customFormat="1" ht="16.5" customHeight="1" x14ac:dyDescent="0.2">
      <c r="B124" s="47"/>
      <c r="C124" s="23">
        <f t="shared" si="1"/>
        <v>724</v>
      </c>
      <c r="D124" s="14"/>
      <c r="E124" s="15"/>
      <c r="F124" s="16" t="s">
        <v>165</v>
      </c>
      <c r="G124" s="17" t="s">
        <v>17</v>
      </c>
      <c r="H124" s="18">
        <v>100</v>
      </c>
      <c r="I124" s="18"/>
      <c r="J124" s="53"/>
      <c r="K124" s="68">
        <v>1</v>
      </c>
      <c r="W124" s="19"/>
      <c r="Y124" s="19"/>
      <c r="Z124" s="19"/>
    </row>
    <row r="125" spans="1:26" s="1" customFormat="1" ht="16.5" customHeight="1" x14ac:dyDescent="0.2">
      <c r="B125" s="47"/>
      <c r="C125" s="23">
        <f t="shared" si="1"/>
        <v>725</v>
      </c>
      <c r="D125" s="14"/>
      <c r="E125" s="15"/>
      <c r="F125" s="16" t="s">
        <v>164</v>
      </c>
      <c r="G125" s="17" t="s">
        <v>17</v>
      </c>
      <c r="H125" s="18">
        <v>1200</v>
      </c>
      <c r="I125" s="18"/>
      <c r="J125" s="53"/>
      <c r="K125" s="68">
        <v>1</v>
      </c>
      <c r="W125" s="19"/>
      <c r="Y125" s="19"/>
      <c r="Z125" s="19"/>
    </row>
    <row r="126" spans="1:26" s="1" customFormat="1" ht="16.5" hidden="1" customHeight="1" x14ac:dyDescent="0.2">
      <c r="B126" s="47"/>
      <c r="C126" s="23" t="s">
        <v>181</v>
      </c>
      <c r="D126" s="14"/>
      <c r="E126" s="15"/>
      <c r="F126" s="16"/>
      <c r="G126" s="17"/>
      <c r="H126" s="18"/>
      <c r="I126" s="18"/>
      <c r="J126" s="53"/>
      <c r="K126" s="68" t="s">
        <v>181</v>
      </c>
      <c r="W126" s="19"/>
      <c r="Y126" s="19"/>
      <c r="Z126" s="19"/>
    </row>
    <row r="127" spans="1:26" s="1" customFormat="1" ht="23.25" hidden="1" customHeight="1" x14ac:dyDescent="0.2">
      <c r="B127" s="47"/>
      <c r="C127" s="23" t="s">
        <v>181</v>
      </c>
      <c r="D127" s="14"/>
      <c r="E127" s="15"/>
      <c r="F127" s="24" t="s">
        <v>53</v>
      </c>
      <c r="G127" s="17"/>
      <c r="H127" s="18"/>
      <c r="I127" s="18"/>
      <c r="J127" s="53"/>
      <c r="K127" s="68" t="s">
        <v>181</v>
      </c>
      <c r="W127" s="19"/>
      <c r="Y127" s="19"/>
      <c r="Z127" s="19"/>
    </row>
    <row r="128" spans="1:26" s="1" customFormat="1" ht="18.75" customHeight="1" x14ac:dyDescent="0.2">
      <c r="B128" s="47"/>
      <c r="C128" s="23">
        <v>800</v>
      </c>
      <c r="D128" s="14"/>
      <c r="E128" s="15"/>
      <c r="F128" s="16" t="s">
        <v>72</v>
      </c>
      <c r="G128" s="17" t="s">
        <v>18</v>
      </c>
      <c r="H128" s="18">
        <v>1</v>
      </c>
      <c r="I128" s="18"/>
      <c r="J128" s="53"/>
      <c r="K128" s="68">
        <v>1</v>
      </c>
      <c r="W128" s="19"/>
      <c r="Y128" s="19"/>
      <c r="Z128" s="19"/>
    </row>
    <row r="129" spans="2:64" s="1" customFormat="1" ht="15" customHeight="1" x14ac:dyDescent="0.2">
      <c r="B129" s="47"/>
      <c r="C129" s="23">
        <f t="shared" ref="C129:C150" si="3">C128+1</f>
        <v>801</v>
      </c>
      <c r="D129" s="14"/>
      <c r="E129" s="15"/>
      <c r="F129" s="16" t="s">
        <v>73</v>
      </c>
      <c r="G129" s="17" t="s">
        <v>18</v>
      </c>
      <c r="H129" s="18">
        <v>2</v>
      </c>
      <c r="I129" s="18"/>
      <c r="J129" s="53"/>
      <c r="K129" s="68">
        <v>1</v>
      </c>
      <c r="W129" s="19"/>
      <c r="Y129" s="19"/>
      <c r="Z129" s="19"/>
    </row>
    <row r="130" spans="2:64" s="1" customFormat="1" ht="15" hidden="1" customHeight="1" x14ac:dyDescent="0.2">
      <c r="B130" s="47"/>
      <c r="C130" s="23">
        <f t="shared" si="3"/>
        <v>802</v>
      </c>
      <c r="D130" s="14"/>
      <c r="E130" s="15"/>
      <c r="F130" s="16" t="s">
        <v>147</v>
      </c>
      <c r="G130" s="17" t="s">
        <v>18</v>
      </c>
      <c r="H130" s="18">
        <v>220</v>
      </c>
      <c r="I130" s="18"/>
      <c r="J130" s="53"/>
      <c r="K130" s="68">
        <v>0</v>
      </c>
      <c r="W130" s="19"/>
      <c r="Y130" s="19"/>
      <c r="Z130" s="19"/>
    </row>
    <row r="131" spans="2:64" s="1" customFormat="1" ht="15" hidden="1" customHeight="1" x14ac:dyDescent="0.2">
      <c r="B131" s="55"/>
      <c r="C131" s="23">
        <f>C130+1</f>
        <v>803</v>
      </c>
      <c r="D131" s="14"/>
      <c r="E131" s="15"/>
      <c r="F131" s="16" t="s">
        <v>148</v>
      </c>
      <c r="G131" s="17" t="s">
        <v>18</v>
      </c>
      <c r="H131" s="18">
        <v>24</v>
      </c>
      <c r="I131" s="18"/>
      <c r="J131" s="53"/>
      <c r="K131" s="68">
        <v>0</v>
      </c>
      <c r="L131" s="56"/>
      <c r="M131" s="57"/>
      <c r="N131" s="58"/>
      <c r="O131" s="59"/>
      <c r="P131" s="59"/>
      <c r="Q131" s="59"/>
      <c r="R131" s="60"/>
      <c r="S131" s="60"/>
      <c r="T131" s="60"/>
      <c r="U131" s="60"/>
      <c r="V131" s="60"/>
      <c r="W131" s="60"/>
      <c r="X131" s="61"/>
      <c r="AQ131" s="19"/>
      <c r="AS131" s="19"/>
      <c r="AT131" s="19"/>
      <c r="AX131" s="4"/>
      <c r="BD131" s="62"/>
      <c r="BE131" s="62"/>
      <c r="BF131" s="62"/>
      <c r="BG131" s="62"/>
      <c r="BH131" s="62"/>
      <c r="BI131" s="4"/>
      <c r="BJ131" s="62"/>
      <c r="BK131" s="4"/>
      <c r="BL131" s="19"/>
    </row>
    <row r="132" spans="2:64" s="1" customFormat="1" ht="23.25" customHeight="1" x14ac:dyDescent="0.2">
      <c r="B132" s="47"/>
      <c r="C132" s="23">
        <f>C130+1</f>
        <v>803</v>
      </c>
      <c r="D132" s="14"/>
      <c r="E132" s="15"/>
      <c r="F132" s="16" t="s">
        <v>55</v>
      </c>
      <c r="G132" s="17" t="s">
        <v>18</v>
      </c>
      <c r="H132" s="18">
        <v>200</v>
      </c>
      <c r="I132" s="18"/>
      <c r="J132" s="53"/>
      <c r="K132" s="68">
        <v>1</v>
      </c>
      <c r="W132" s="19"/>
      <c r="Y132" s="19"/>
      <c r="Z132" s="19"/>
    </row>
    <row r="133" spans="2:64" s="1" customFormat="1" ht="18" customHeight="1" x14ac:dyDescent="0.2">
      <c r="B133" s="47"/>
      <c r="C133" s="23">
        <f t="shared" si="3"/>
        <v>804</v>
      </c>
      <c r="D133" s="14"/>
      <c r="E133" s="15"/>
      <c r="F133" s="16" t="s">
        <v>56</v>
      </c>
      <c r="G133" s="17" t="s">
        <v>17</v>
      </c>
      <c r="H133" s="18">
        <f>(H74+H75+H76)*12</f>
        <v>2196</v>
      </c>
      <c r="I133" s="18"/>
      <c r="J133" s="53"/>
      <c r="K133" s="68">
        <v>1</v>
      </c>
      <c r="W133" s="19"/>
      <c r="Y133" s="19"/>
      <c r="Z133" s="19"/>
    </row>
    <row r="134" spans="2:64" s="1" customFormat="1" ht="16.5" hidden="1" customHeight="1" x14ac:dyDescent="0.2">
      <c r="B134" s="47"/>
      <c r="C134" s="23">
        <f t="shared" si="3"/>
        <v>805</v>
      </c>
      <c r="D134" s="14"/>
      <c r="E134" s="15"/>
      <c r="F134" s="16" t="s">
        <v>140</v>
      </c>
      <c r="G134" s="17" t="s">
        <v>59</v>
      </c>
      <c r="H134" s="18">
        <v>50</v>
      </c>
      <c r="I134" s="18"/>
      <c r="J134" s="53"/>
      <c r="K134" s="68">
        <v>0</v>
      </c>
      <c r="W134" s="19"/>
      <c r="Y134" s="19"/>
      <c r="Z134" s="19"/>
    </row>
    <row r="135" spans="2:64" s="1" customFormat="1" ht="16.5" hidden="1" customHeight="1" x14ac:dyDescent="0.2">
      <c r="B135" s="47"/>
      <c r="C135" s="23">
        <f t="shared" si="3"/>
        <v>806</v>
      </c>
      <c r="D135" s="14"/>
      <c r="E135" s="15"/>
      <c r="F135" s="16" t="s">
        <v>60</v>
      </c>
      <c r="G135" s="17" t="s">
        <v>17</v>
      </c>
      <c r="H135" s="18">
        <v>200</v>
      </c>
      <c r="I135" s="18"/>
      <c r="J135" s="53"/>
      <c r="K135" s="68">
        <v>0</v>
      </c>
      <c r="W135" s="19"/>
      <c r="Y135" s="19"/>
      <c r="Z135" s="19"/>
    </row>
    <row r="136" spans="2:64" s="1" customFormat="1" ht="16.5" hidden="1" customHeight="1" x14ac:dyDescent="0.2">
      <c r="B136" s="47"/>
      <c r="C136" s="23">
        <f t="shared" si="3"/>
        <v>807</v>
      </c>
      <c r="D136" s="14"/>
      <c r="E136" s="15"/>
      <c r="F136" s="16" t="s">
        <v>141</v>
      </c>
      <c r="G136" s="17" t="s">
        <v>61</v>
      </c>
      <c r="H136" s="18">
        <v>60</v>
      </c>
      <c r="I136" s="18"/>
      <c r="J136" s="53"/>
      <c r="K136" s="68">
        <v>0</v>
      </c>
      <c r="W136" s="19"/>
      <c r="Y136" s="19"/>
      <c r="Z136" s="19"/>
    </row>
    <row r="137" spans="2:64" s="1" customFormat="1" ht="16.5" hidden="1" customHeight="1" x14ac:dyDescent="0.2">
      <c r="B137" s="47"/>
      <c r="C137" s="23">
        <f t="shared" si="3"/>
        <v>808</v>
      </c>
      <c r="D137" s="14"/>
      <c r="E137" s="15"/>
      <c r="F137" s="16" t="s">
        <v>54</v>
      </c>
      <c r="G137" s="17" t="s">
        <v>59</v>
      </c>
      <c r="H137" s="18">
        <v>50</v>
      </c>
      <c r="I137" s="18"/>
      <c r="J137" s="53"/>
      <c r="K137" s="68">
        <v>0</v>
      </c>
      <c r="W137" s="19"/>
      <c r="Y137" s="19"/>
      <c r="Z137" s="19"/>
    </row>
    <row r="138" spans="2:64" s="1" customFormat="1" ht="16.5" hidden="1" customHeight="1" x14ac:dyDescent="0.2">
      <c r="B138" s="47"/>
      <c r="C138" s="23">
        <f t="shared" si="3"/>
        <v>809</v>
      </c>
      <c r="D138" s="14"/>
      <c r="E138" s="15"/>
      <c r="F138" s="16" t="s">
        <v>35</v>
      </c>
      <c r="G138" s="17" t="s">
        <v>18</v>
      </c>
      <c r="H138" s="18">
        <v>1</v>
      </c>
      <c r="I138" s="18"/>
      <c r="J138" s="53"/>
      <c r="K138" s="68">
        <v>0</v>
      </c>
      <c r="W138" s="19"/>
      <c r="Y138" s="19"/>
      <c r="Z138" s="19"/>
    </row>
    <row r="139" spans="2:64" s="1" customFormat="1" ht="16.5" customHeight="1" x14ac:dyDescent="0.2">
      <c r="B139" s="47"/>
      <c r="C139" s="23">
        <f t="shared" si="3"/>
        <v>810</v>
      </c>
      <c r="D139" s="14"/>
      <c r="E139" s="15"/>
      <c r="F139" s="16" t="s">
        <v>149</v>
      </c>
      <c r="G139" s="17" t="s">
        <v>18</v>
      </c>
      <c r="H139" s="18">
        <v>4</v>
      </c>
      <c r="I139" s="18"/>
      <c r="J139" s="53"/>
      <c r="K139" s="68">
        <v>1</v>
      </c>
      <c r="W139" s="19"/>
      <c r="Y139" s="19"/>
      <c r="Z139" s="19"/>
    </row>
    <row r="140" spans="2:64" s="1" customFormat="1" ht="16.5" customHeight="1" x14ac:dyDescent="0.2">
      <c r="B140" s="47"/>
      <c r="C140" s="23">
        <f t="shared" si="3"/>
        <v>811</v>
      </c>
      <c r="D140" s="14"/>
      <c r="E140" s="15"/>
      <c r="F140" s="16" t="s">
        <v>23</v>
      </c>
      <c r="G140" s="17" t="s">
        <v>24</v>
      </c>
      <c r="H140" s="18">
        <v>0.03</v>
      </c>
      <c r="I140" s="18"/>
      <c r="J140" s="53"/>
      <c r="K140" s="68">
        <v>1</v>
      </c>
      <c r="W140" s="19"/>
      <c r="Y140" s="19"/>
      <c r="Z140" s="19"/>
    </row>
    <row r="141" spans="2:64" s="1" customFormat="1" ht="16.5" customHeight="1" x14ac:dyDescent="0.2">
      <c r="B141" s="47"/>
      <c r="C141" s="23">
        <f t="shared" si="3"/>
        <v>812</v>
      </c>
      <c r="D141" s="14"/>
      <c r="E141" s="15"/>
      <c r="F141" s="16" t="s">
        <v>57</v>
      </c>
      <c r="G141" s="17" t="s">
        <v>18</v>
      </c>
      <c r="H141" s="18">
        <v>1</v>
      </c>
      <c r="I141" s="18"/>
      <c r="J141" s="53"/>
      <c r="K141" s="68">
        <v>1</v>
      </c>
      <c r="W141" s="19"/>
      <c r="Y141" s="19"/>
      <c r="Z141" s="19"/>
    </row>
    <row r="142" spans="2:64" s="1" customFormat="1" ht="16.5" customHeight="1" x14ac:dyDescent="0.2">
      <c r="B142" s="47"/>
      <c r="C142" s="23">
        <f t="shared" si="3"/>
        <v>813</v>
      </c>
      <c r="D142" s="14"/>
      <c r="E142" s="15"/>
      <c r="F142" s="16" t="s">
        <v>19</v>
      </c>
      <c r="G142" s="17" t="s">
        <v>18</v>
      </c>
      <c r="H142" s="18">
        <v>1</v>
      </c>
      <c r="I142" s="18"/>
      <c r="J142" s="53"/>
      <c r="K142" s="68">
        <v>1</v>
      </c>
      <c r="W142" s="19"/>
      <c r="Y142" s="19"/>
      <c r="Z142" s="19"/>
    </row>
    <row r="143" spans="2:64" s="1" customFormat="1" ht="15" customHeight="1" x14ac:dyDescent="0.2">
      <c r="B143" s="47"/>
      <c r="C143" s="23">
        <f t="shared" si="3"/>
        <v>814</v>
      </c>
      <c r="D143" s="14"/>
      <c r="E143" s="15"/>
      <c r="F143" s="16" t="s">
        <v>22</v>
      </c>
      <c r="G143" s="17" t="s">
        <v>18</v>
      </c>
      <c r="H143" s="18">
        <v>1</v>
      </c>
      <c r="I143" s="18"/>
      <c r="J143" s="53"/>
      <c r="K143" s="68">
        <v>1</v>
      </c>
      <c r="W143" s="19"/>
      <c r="Y143" s="19"/>
      <c r="Z143" s="19"/>
    </row>
    <row r="144" spans="2:64" s="1" customFormat="1" ht="15.75" customHeight="1" x14ac:dyDescent="0.2">
      <c r="B144" s="47"/>
      <c r="C144" s="23">
        <f t="shared" si="3"/>
        <v>815</v>
      </c>
      <c r="D144" s="14"/>
      <c r="E144" s="15"/>
      <c r="F144" s="16" t="s">
        <v>21</v>
      </c>
      <c r="G144" s="17" t="s">
        <v>18</v>
      </c>
      <c r="H144" s="18">
        <v>1</v>
      </c>
      <c r="I144" s="18"/>
      <c r="J144" s="53"/>
      <c r="K144" s="68">
        <v>1</v>
      </c>
      <c r="W144" s="19"/>
      <c r="Y144" s="19"/>
      <c r="Z144" s="19"/>
    </row>
    <row r="145" spans="2:26" s="1" customFormat="1" ht="16.5" customHeight="1" x14ac:dyDescent="0.2">
      <c r="B145" s="47"/>
      <c r="C145" s="23">
        <f t="shared" si="3"/>
        <v>816</v>
      </c>
      <c r="D145" s="14"/>
      <c r="E145" s="15"/>
      <c r="F145" s="16" t="s">
        <v>27</v>
      </c>
      <c r="G145" s="17" t="s">
        <v>18</v>
      </c>
      <c r="H145" s="18">
        <v>15</v>
      </c>
      <c r="I145" s="18"/>
      <c r="J145" s="53"/>
      <c r="K145" s="68">
        <v>1</v>
      </c>
      <c r="W145" s="19"/>
      <c r="Y145" s="19"/>
      <c r="Z145" s="19"/>
    </row>
    <row r="146" spans="2:26" s="1" customFormat="1" ht="16.5" customHeight="1" x14ac:dyDescent="0.2">
      <c r="B146" s="47"/>
      <c r="C146" s="23">
        <f t="shared" si="3"/>
        <v>817</v>
      </c>
      <c r="D146" s="14"/>
      <c r="E146" s="15"/>
      <c r="F146" s="16" t="s">
        <v>25</v>
      </c>
      <c r="G146" s="17" t="s">
        <v>18</v>
      </c>
      <c r="H146" s="18">
        <v>1</v>
      </c>
      <c r="I146" s="18"/>
      <c r="J146" s="53"/>
      <c r="K146" s="68">
        <v>1</v>
      </c>
      <c r="W146" s="19"/>
      <c r="Y146" s="19"/>
      <c r="Z146" s="19"/>
    </row>
    <row r="147" spans="2:26" s="1" customFormat="1" ht="16.5" customHeight="1" x14ac:dyDescent="0.2">
      <c r="B147" s="47"/>
      <c r="C147" s="23">
        <f t="shared" si="3"/>
        <v>818</v>
      </c>
      <c r="D147" s="14"/>
      <c r="E147" s="15"/>
      <c r="F147" s="16" t="s">
        <v>20</v>
      </c>
      <c r="G147" s="17" t="s">
        <v>18</v>
      </c>
      <c r="H147" s="18">
        <v>1</v>
      </c>
      <c r="I147" s="18"/>
      <c r="J147" s="53"/>
      <c r="K147" s="68">
        <v>1</v>
      </c>
      <c r="W147" s="19"/>
      <c r="Y147" s="19"/>
      <c r="Z147" s="19"/>
    </row>
    <row r="148" spans="2:26" s="1" customFormat="1" ht="16.5" customHeight="1" x14ac:dyDescent="0.2">
      <c r="B148" s="47"/>
      <c r="C148" s="23">
        <f t="shared" si="3"/>
        <v>819</v>
      </c>
      <c r="D148" s="14"/>
      <c r="E148" s="15"/>
      <c r="F148" s="16" t="s">
        <v>29</v>
      </c>
      <c r="G148" s="17" t="s">
        <v>18</v>
      </c>
      <c r="H148" s="18">
        <v>1</v>
      </c>
      <c r="I148" s="18"/>
      <c r="J148" s="53"/>
      <c r="K148" s="68">
        <v>1</v>
      </c>
      <c r="W148" s="19"/>
      <c r="Y148" s="19"/>
      <c r="Z148" s="19"/>
    </row>
    <row r="149" spans="2:26" s="1" customFormat="1" ht="16.5" customHeight="1" x14ac:dyDescent="0.2">
      <c r="B149" s="47"/>
      <c r="C149" s="23">
        <f t="shared" si="3"/>
        <v>820</v>
      </c>
      <c r="D149" s="14"/>
      <c r="E149" s="15"/>
      <c r="F149" s="16" t="s">
        <v>28</v>
      </c>
      <c r="G149" s="17" t="s">
        <v>18</v>
      </c>
      <c r="H149" s="18">
        <v>1</v>
      </c>
      <c r="I149" s="18"/>
      <c r="J149" s="53"/>
      <c r="K149" s="68">
        <v>1</v>
      </c>
      <c r="W149" s="19"/>
      <c r="Y149" s="19"/>
      <c r="Z149" s="19"/>
    </row>
    <row r="150" spans="2:26" s="1" customFormat="1" ht="16.5" customHeight="1" x14ac:dyDescent="0.2">
      <c r="B150" s="47"/>
      <c r="C150" s="23">
        <f t="shared" si="3"/>
        <v>821</v>
      </c>
      <c r="D150" s="14"/>
      <c r="E150" s="15"/>
      <c r="F150" s="16" t="s">
        <v>58</v>
      </c>
      <c r="G150" s="17" t="s">
        <v>18</v>
      </c>
      <c r="H150" s="18">
        <v>1</v>
      </c>
      <c r="I150" s="18"/>
      <c r="J150" s="53"/>
      <c r="K150" s="68">
        <v>1</v>
      </c>
      <c r="W150" s="19"/>
      <c r="Y150" s="19"/>
      <c r="Z150" s="19"/>
    </row>
    <row r="151" spans="2:26" s="1" customFormat="1" ht="126" hidden="1" customHeight="1" x14ac:dyDescent="0.2">
      <c r="B151" s="47"/>
      <c r="C151" s="14" t="s">
        <v>181</v>
      </c>
      <c r="D151" s="14"/>
      <c r="E151" s="15"/>
      <c r="F151" s="16" t="s">
        <v>38</v>
      </c>
      <c r="G151" s="17" t="s">
        <v>0</v>
      </c>
      <c r="H151" s="18"/>
      <c r="I151" s="18"/>
      <c r="J151" s="18"/>
      <c r="K151" s="68" t="s">
        <v>181</v>
      </c>
      <c r="W151" s="19"/>
      <c r="Y151" s="19"/>
      <c r="Z151" s="19"/>
    </row>
    <row r="152" spans="2:26" s="3" customFormat="1" hidden="1" x14ac:dyDescent="0.2">
      <c r="D152" s="20"/>
      <c r="E152" s="21"/>
      <c r="F152" s="22"/>
      <c r="H152" s="21" t="s">
        <v>0</v>
      </c>
      <c r="K152" s="66"/>
      <c r="Y152" s="21"/>
      <c r="Z152" s="21"/>
    </row>
  </sheetData>
  <autoFilter ref="C30:K152" xr:uid="{00000000-0001-0000-0200-000000000000}">
    <filterColumn colId="8">
      <filters>
        <filter val="1"/>
      </filters>
    </filterColumn>
  </autoFilter>
  <mergeCells count="4">
    <mergeCell ref="E12:H12"/>
    <mergeCell ref="E18:F18"/>
    <mergeCell ref="E13:H13"/>
    <mergeCell ref="E7:H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NN</vt:lpstr>
      <vt:lpstr>NN!Názvy_tisku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Hübner</dc:creator>
  <cp:lastModifiedBy>Cetkovský Jiří</cp:lastModifiedBy>
  <dcterms:created xsi:type="dcterms:W3CDTF">2022-09-02T05:56:02Z</dcterms:created>
  <dcterms:modified xsi:type="dcterms:W3CDTF">2024-02-09T16:49:02Z</dcterms:modified>
</cp:coreProperties>
</file>