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Desktop\DNS 24\Drůbež\Drůbeží polotovary PHA HK\"/>
    </mc:Choice>
  </mc:AlternateContent>
  <xr:revisionPtr revIDLastSave="0" documentId="13_ncr:1_{EE119847-573B-46B1-906B-A9EEFF2DB8F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P27" i="1" s="1"/>
  <c r="N6" i="1" l="1"/>
  <c r="P6" i="1" s="1"/>
  <c r="N7" i="1"/>
  <c r="P7" i="1" s="1"/>
  <c r="N8" i="1"/>
  <c r="P8" i="1" s="1"/>
  <c r="N9" i="1"/>
  <c r="P9" i="1" s="1"/>
  <c r="N10" i="1"/>
  <c r="P10" i="1" s="1"/>
  <c r="N11" i="1"/>
  <c r="P11" i="1" s="1"/>
  <c r="N12" i="1"/>
  <c r="P12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N24" i="1"/>
  <c r="P24" i="1" s="1"/>
  <c r="N25" i="1"/>
  <c r="P25" i="1" s="1"/>
  <c r="N26" i="1"/>
  <c r="P26" i="1" s="1"/>
  <c r="N5" i="1"/>
  <c r="P5" i="1" s="1"/>
  <c r="P28" i="1" l="1"/>
  <c r="N28" i="1"/>
</calcChain>
</file>

<file path=xl/sharedStrings.xml><?xml version="1.0" encoding="utf-8"?>
<sst xmlns="http://schemas.openxmlformats.org/spreadsheetml/2006/main" count="168" uniqueCount="113">
  <si>
    <t>MJ</t>
  </si>
  <si>
    <t>Celkem</t>
  </si>
  <si>
    <t>Nabídku zaslal:</t>
  </si>
  <si>
    <t>Dne:</t>
  </si>
  <si>
    <t>Požadovaná četnost závozů:</t>
  </si>
  <si>
    <t>kg</t>
  </si>
  <si>
    <t>2 x týdně v čase 6:00 - 10:00</t>
  </si>
  <si>
    <t>Pol.</t>
  </si>
  <si>
    <t>Maximální balení</t>
  </si>
  <si>
    <t>Min trvanlivost</t>
  </si>
  <si>
    <t>Množství</t>
  </si>
  <si>
    <t>Cena bez DPH za MJ ***</t>
  </si>
  <si>
    <t>Celkem    ****</t>
  </si>
  <si>
    <t>Název ( váha produktu je pouze orientační a může se lišit v rozsahu 10%)</t>
  </si>
  <si>
    <t>Specifikace ( váha produktu je pouze orientační a může se lišit v rozsahu 10%)</t>
  </si>
  <si>
    <t>Min množství na objednávce</t>
  </si>
  <si>
    <t>vakuované</t>
  </si>
  <si>
    <t>Popište Vámi naceňovaný produkt , vložte velikost v případe kusů a cenu za ks</t>
  </si>
  <si>
    <t>číslo v katalogu dodavatele</t>
  </si>
  <si>
    <t>Játrové knedličky z drůbeží pečeně</t>
  </si>
  <si>
    <t>Kachní roláda plněná sous vide</t>
  </si>
  <si>
    <t>Kachní rolka zauzená</t>
  </si>
  <si>
    <t>Kachní stehna sous vide 230g</t>
  </si>
  <si>
    <t>Kachní stehna sous vide 250g</t>
  </si>
  <si>
    <t>Kuličky smažené masové</t>
  </si>
  <si>
    <t>Kuřecí masový závitek 6kg/bal</t>
  </si>
  <si>
    <t>Kuřecí masový závitek 12kg/bal</t>
  </si>
  <si>
    <t>Kuřecí nugety</t>
  </si>
  <si>
    <t>Kuřecí pop corn</t>
  </si>
  <si>
    <t>Kuřecí roláda plněná</t>
  </si>
  <si>
    <t>Kuřecí roláda plněná sous vide</t>
  </si>
  <si>
    <t>Kuřecí sekaná</t>
  </si>
  <si>
    <t>Kuřecí špíz ze stehenných řízků 130g</t>
  </si>
  <si>
    <t>Kuřecí špíz ze stehenných řízků 180g</t>
  </si>
  <si>
    <t>Kuřecí závitky sous vide</t>
  </si>
  <si>
    <t>Smažené frikadely se sýrem</t>
  </si>
  <si>
    <t>Smažené kuřecí karbanátky</t>
  </si>
  <si>
    <t>Smažené kuřecí medailonky</t>
  </si>
  <si>
    <t>Smažené kuřecí nugetky křupavé</t>
  </si>
  <si>
    <t>Smažený kuřecí hamburgr</t>
  </si>
  <si>
    <t>Uzená kuřecí stehna</t>
  </si>
  <si>
    <t>chlazené, nebo mražené</t>
  </si>
  <si>
    <t>chlazené, nebo mražené, stejný kalibr u všech kusů</t>
  </si>
  <si>
    <t>vakuované, kalibr 230-250g</t>
  </si>
  <si>
    <t>vakuované, kalibr 250-270g</t>
  </si>
  <si>
    <t>volně ložený, kalibrovaný, kalibr max 150g/ks</t>
  </si>
  <si>
    <t>vakuovaná, max kalibr 1 rolka 1 kg</t>
  </si>
  <si>
    <t>kalibr 1kg</t>
  </si>
  <si>
    <t>volně ložené, kalibr 130g</t>
  </si>
  <si>
    <t>volně ložené, kalibr 180g</t>
  </si>
  <si>
    <t>vakuované, stejný kalibr u všech kusů, váha min 800g/ks</t>
  </si>
  <si>
    <t>vakuované, kalibr 340g</t>
  </si>
  <si>
    <t>1ks</t>
  </si>
  <si>
    <t>15ks</t>
  </si>
  <si>
    <t>SMAZENE-FRIKADELY-SE-SYREM-PHA</t>
  </si>
  <si>
    <t>SMAZENE-KURECI-KARBANATKY-PHA</t>
  </si>
  <si>
    <t>SMAZENE-KURECI-MEDAILONKY-PHA</t>
  </si>
  <si>
    <t>SMAZENE-KURECI-NUGETKY-KRUPAVE-PHA</t>
  </si>
  <si>
    <t>SMAZENY-KURECI-HAMBURGR-PHA</t>
  </si>
  <si>
    <t>UZENA-KURECI-STEHNA-PHA</t>
  </si>
  <si>
    <t>JATROVE-KNEDLICKY-Z-DRUBEZI-PECENE-HK</t>
  </si>
  <si>
    <t>KACHNI-ROLADA-PLNENA-SOUS-VIDE-HK</t>
  </si>
  <si>
    <t>KACHNI-ROLKA-ZAUZENA-HK</t>
  </si>
  <si>
    <t>KACHNI-STEHNA-SOUS-VIDE-230G-HK</t>
  </si>
  <si>
    <t>KACHNI-STEHNA-SOUS-VIDE-250G-HK</t>
  </si>
  <si>
    <t>KULICKY-SMAZENE-MASOVE-HK</t>
  </si>
  <si>
    <t>KURECI-MASOVY-ZAVITEK-6KG-BAL-HK</t>
  </si>
  <si>
    <t>KURECI-MASOVY-ZAVITEK-12KG-BAL-HK</t>
  </si>
  <si>
    <t>KURECI-NUGETY-HK</t>
  </si>
  <si>
    <t>KURECI-POP-CORN-HK</t>
  </si>
  <si>
    <t>KURECI-ROLADA-PLNENA-HK</t>
  </si>
  <si>
    <t>KURECI-ROLADA-PLNENA-SOUS-VIDE-HK</t>
  </si>
  <si>
    <t>KURECI-SEKANA-HK</t>
  </si>
  <si>
    <t>KURECI-SPIZ-ZE-STEHENNYCH-RIZKU-130G-HK</t>
  </si>
  <si>
    <t>KURECI-SPIZ-ZE-STEHENNYCH-RIZKU-180G-HK</t>
  </si>
  <si>
    <t>KURECI-ZAVITKY-SOUS-VIDE-HK</t>
  </si>
  <si>
    <t>SMAZENE-FRIKADELY-SE-SYREM-HK</t>
  </si>
  <si>
    <t>SMAZENE-KURECI-KARBANATKY-HK</t>
  </si>
  <si>
    <t>SMAZENE-KURECI-MEDAILONKY-HK</t>
  </si>
  <si>
    <t>SMAZENE-KURECI-NUGETKY-KRUPAVE-HK</t>
  </si>
  <si>
    <t>SMAZENY-KURECI-HAMBURGR-HK</t>
  </si>
  <si>
    <t>UZENA-KURECI-STEHNA-HK</t>
  </si>
  <si>
    <t>Vyplnit</t>
  </si>
  <si>
    <t>Gordon blue</t>
  </si>
  <si>
    <t>KURECI-GORDON-100PROCENT-HK</t>
  </si>
  <si>
    <t>KURECI-GORDON-100PROCENT-PHA</t>
  </si>
  <si>
    <t>nemleté drůbeží maso</t>
  </si>
  <si>
    <t>20 dnů</t>
  </si>
  <si>
    <t>KOD_PHA</t>
  </si>
  <si>
    <t>KOD_HK</t>
  </si>
  <si>
    <t>JATROVE-KNEDLICKY-Z-DRUBEZI-PECENE-PHA</t>
  </si>
  <si>
    <t>KACHNI-ROLADA-PLNENA-SOUS-VIDE-PHA</t>
  </si>
  <si>
    <t>KACHNI-ROLKA-ZAUZENA-PHA</t>
  </si>
  <si>
    <t>KACHNI-STEHNA-SOUS-VIDE-230G-PHA</t>
  </si>
  <si>
    <t>KACHNI-STEHNA-SOUS-VIDE-250G-PHA</t>
  </si>
  <si>
    <t>KULICKY-SMAZENE-MASOVE-PHA</t>
  </si>
  <si>
    <t>KURECI-MASOVY-ZAVITEK-6KG-BAL-PHA</t>
  </si>
  <si>
    <t>KURECI-MASOVY-ZAVITEK-12KG-BAL-PHA</t>
  </si>
  <si>
    <t>KURECI-NUGETY-PHA</t>
  </si>
  <si>
    <t>KURECI-POP-CORN-PHA</t>
  </si>
  <si>
    <t>KURECI-ROLADA-PLNENA-PHA</t>
  </si>
  <si>
    <t>KURECI-ROLADA-PLNENA-SOUS-VIDE-PHA</t>
  </si>
  <si>
    <t>KURECI-SEKANA-PHA</t>
  </si>
  <si>
    <t>KURECI-SPIZ-ZE-STEHENNYCH-RIZKU-130G-PHA</t>
  </si>
  <si>
    <t>KURECI-SPIZ-ZE-STEHENNYCH-RIZKU-180G-PHA</t>
  </si>
  <si>
    <t>KURECI-ZAVITKY-SOUS-VIDE-PHA</t>
  </si>
  <si>
    <t>Platnost od</t>
  </si>
  <si>
    <t>Platnost do</t>
  </si>
  <si>
    <t>Číslo dodavatele</t>
  </si>
  <si>
    <t>DPH (přepište v případě jiné DPH)</t>
  </si>
  <si>
    <t>Číslo smlouvy</t>
  </si>
  <si>
    <t>Spolu s DPH</t>
  </si>
  <si>
    <t>220278/2024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</si>
</sst>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&quot; kg&quot;"/>
    <numFmt numFmtId="166" formatCode="0&quot; dnů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/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9" fontId="0" fillId="3" borderId="3" xfId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0" fillId="0" borderId="6" xfId="0" applyBorder="1"/>
    <xf numFmtId="0" fontId="0" fillId="0" borderId="4" xfId="0" applyBorder="1"/>
    <xf numFmtId="0" fontId="0" fillId="4" borderId="3" xfId="0" applyFill="1" applyBorder="1"/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6" fontId="0" fillId="0" borderId="3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 applyProtection="1">
      <alignment vertical="center" wrapText="1"/>
      <protection locked="0"/>
    </xf>
    <xf numFmtId="165" fontId="3" fillId="3" borderId="4" xfId="0" applyNumberFormat="1" applyFon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22" fontId="0" fillId="0" borderId="3" xfId="0" applyNumberFormat="1" applyBorder="1"/>
    <xf numFmtId="0" fontId="0" fillId="0" borderId="1" xfId="1" applyNumberFormat="1" applyFont="1" applyFill="1" applyBorder="1" applyAlignment="1" applyProtection="1">
      <alignment horizontal="center"/>
      <protection locked="0"/>
    </xf>
    <xf numFmtId="0" fontId="0" fillId="0" borderId="3" xfId="1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22" fontId="0" fillId="0" borderId="1" xfId="0" applyNumberFormat="1" applyBorder="1"/>
    <xf numFmtId="22" fontId="0" fillId="0" borderId="4" xfId="0" applyNumberFormat="1" applyBorder="1"/>
    <xf numFmtId="164" fontId="0" fillId="0" borderId="3" xfId="1" applyNumberFormat="1" applyFont="1" applyFill="1" applyBorder="1" applyAlignment="1" applyProtection="1">
      <alignment horizontal="center"/>
      <protection locked="0"/>
    </xf>
    <xf numFmtId="164" fontId="0" fillId="0" borderId="3" xfId="1" applyNumberFormat="1" applyFont="1" applyFill="1" applyBorder="1" applyAlignment="1" applyProtection="1">
      <alignment horizontal="center"/>
    </xf>
    <xf numFmtId="0" fontId="0" fillId="2" borderId="7" xfId="0" applyFill="1" applyBorder="1"/>
  </cellXfs>
  <cellStyles count="2">
    <cellStyle name="Normální" xfId="0" builtinId="0"/>
    <cellStyle name="Procenta" xfId="1" builtinId="5"/>
  </cellStyles>
  <dxfs count="44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27" formatCode="dd/mm/yyyy\ 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7" formatCode="dd/mm/yyyy\ 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#,##0.00\ &quot;Kč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&quot; kg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7" formatCode="0&quot; dní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0&quot; kg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lotovary" displayName="polotovary" ref="A4:T28" totalsRowCount="1" headerRowDxfId="28" totalsRowDxfId="27" headerRowBorderDxfId="25" tableBorderDxfId="26" totalsRowBorderDxfId="24">
  <autoFilter ref="A4:T27" xr:uid="{00000000-0009-0000-0100-000001000000}"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4" xr3:uid="{00000000-0010-0000-0000-00000E000000}" name="KOD_PHA" dataDxfId="43" totalsRowDxfId="19"/>
    <tableColumn id="15" xr3:uid="{00000000-0010-0000-0000-00000F000000}" name="KOD_HK" dataDxfId="42" totalsRowDxfId="18"/>
    <tableColumn id="1" xr3:uid="{00000000-0010-0000-0000-000001000000}" name="Pol." totalsRowLabel="Celkem" dataDxfId="41" totalsRowDxfId="17"/>
    <tableColumn id="2" xr3:uid="{00000000-0010-0000-0000-000002000000}" name="Název ( váha produktu je pouze orientační a může se lišit v rozsahu 10%)" dataDxfId="40" totalsRowDxfId="16"/>
    <tableColumn id="3" xr3:uid="{00000000-0010-0000-0000-000003000000}" name="Specifikace ( váha produktu je pouze orientační a může se lišit v rozsahu 10%)" dataDxfId="39" totalsRowDxfId="15"/>
    <tableColumn id="4" xr3:uid="{00000000-0010-0000-0000-000004000000}" name="Maximální balení" dataDxfId="38" totalsRowDxfId="14"/>
    <tableColumn id="5" xr3:uid="{00000000-0010-0000-0000-000005000000}" name="Popište Vámi naceňovaný produkt , vložte velikost v případe kusů a cenu za ks" dataDxfId="37" totalsRowDxfId="13"/>
    <tableColumn id="11" xr3:uid="{00000000-0010-0000-0000-00000B000000}" name="číslo v katalogu dodavatele" dataDxfId="36" totalsRowDxfId="12"/>
    <tableColumn id="6" xr3:uid="{00000000-0010-0000-0000-000006000000}" name="MJ" dataDxfId="35" totalsRowDxfId="11"/>
    <tableColumn id="7" xr3:uid="{00000000-0010-0000-0000-000007000000}" name="Min trvanlivost" dataDxfId="34" totalsRowDxfId="10"/>
    <tableColumn id="8" xr3:uid="{00000000-0010-0000-0000-000008000000}" name="Množství" dataDxfId="33" totalsRowDxfId="9"/>
    <tableColumn id="12" xr3:uid="{00000000-0010-0000-0000-00000C000000}" name="Min množství na objednávce" dataDxfId="32" totalsRowDxfId="8"/>
    <tableColumn id="9" xr3:uid="{00000000-0010-0000-0000-000009000000}" name="Cena bez DPH za MJ ***" dataDxfId="31" totalsRowDxfId="7"/>
    <tableColumn id="10" xr3:uid="{00000000-0010-0000-0000-00000A000000}" name="Celkem    ****" totalsRowFunction="sum" dataDxfId="30" totalsRowDxfId="6">
      <calculatedColumnFormula>+polotovary[[#This Row],[Množství]]*polotovary[[#This Row],[Cena bez DPH za MJ ***]]</calculatedColumnFormula>
    </tableColumn>
    <tableColumn id="13" xr3:uid="{00000000-0010-0000-0000-00000D000000}" name="DPH (přepište v případě jiné DPH)" dataDxfId="29" totalsRowDxfId="5"/>
    <tableColumn id="16" xr3:uid="{440E632A-E753-4AA5-AFB3-F8D524D5043D}" name="Spolu s DPH" totalsRowFunction="sum" dataDxfId="20" totalsRowDxfId="4">
      <calculatedColumnFormula>+polotovary[[#This Row],[Celkem    ****]]+polotovary[[#This Row],[Celkem    ****]]*polotovary[[#This Row],[DPH (přepište v případě jiné DPH)]]</calculatedColumnFormula>
    </tableColumn>
    <tableColumn id="17" xr3:uid="{C66250A6-127F-4EA0-BDDE-46EBA066E5E4}" name="Číslo smlouvy" totalsRowDxfId="3"/>
    <tableColumn id="18" xr3:uid="{6E7C0614-7859-471B-B4DB-57CEF1DF97FD}" name="Platnost od" dataDxfId="23" totalsRowDxfId="2"/>
    <tableColumn id="19" xr3:uid="{D8C74249-1161-4BBF-A311-E6DA7C1BB273}" name="Platnost do" dataDxfId="22" totalsRowDxfId="1"/>
    <tableColumn id="20" xr3:uid="{D8D86FD9-EBD7-49D1-A4C1-740383165E9D}" name="Číslo dodavatele" dataDxfId="2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showGridLines="0" tabSelected="1" topLeftCell="C1" zoomScale="70" zoomScaleNormal="70" workbookViewId="0">
      <selection activeCell="L3" sqref="L3"/>
    </sheetView>
  </sheetViews>
  <sheetFormatPr defaultRowHeight="15" x14ac:dyDescent="0.25"/>
  <cols>
    <col min="1" max="1" width="47" hidden="1" customWidth="1"/>
    <col min="2" max="2" width="48" hidden="1" customWidth="1"/>
    <col min="3" max="3" width="6.5703125" style="1" customWidth="1"/>
    <col min="4" max="4" width="53.7109375" style="2" customWidth="1"/>
    <col min="5" max="5" width="56.28515625" style="2" customWidth="1"/>
    <col min="6" max="6" width="15.28515625" customWidth="1"/>
    <col min="7" max="7" width="46.140625" style="36" customWidth="1"/>
    <col min="8" max="8" width="14.85546875" style="2" customWidth="1"/>
    <col min="9" max="9" width="16.7109375" style="1" customWidth="1"/>
    <col min="10" max="10" width="17.140625" customWidth="1"/>
    <col min="11" max="11" width="16.42578125" customWidth="1"/>
    <col min="12" max="12" width="20.140625" customWidth="1"/>
    <col min="13" max="13" width="19" customWidth="1"/>
    <col min="14" max="14" width="30.42578125" customWidth="1"/>
    <col min="15" max="15" width="19" customWidth="1"/>
    <col min="16" max="16" width="27.85546875" customWidth="1"/>
    <col min="17" max="17" width="21.5703125" hidden="1" customWidth="1"/>
    <col min="18" max="18" width="17.28515625" hidden="1" customWidth="1"/>
    <col min="19" max="19" width="20" hidden="1" customWidth="1"/>
    <col min="20" max="20" width="26.140625" hidden="1" customWidth="1"/>
  </cols>
  <sheetData>
    <row r="1" spans="1:20" s="2" customFormat="1" ht="35.25" customHeight="1" x14ac:dyDescent="0.25">
      <c r="D1" s="4" t="s">
        <v>2</v>
      </c>
      <c r="E1" s="5" t="s">
        <v>82</v>
      </c>
      <c r="G1" s="36"/>
    </row>
    <row r="2" spans="1:20" ht="31.15" customHeight="1" x14ac:dyDescent="0.25">
      <c r="D2" s="4" t="s">
        <v>3</v>
      </c>
      <c r="E2" s="33" t="s">
        <v>82</v>
      </c>
    </row>
    <row r="3" spans="1:20" ht="31.15" customHeight="1" x14ac:dyDescent="0.25">
      <c r="D3" s="6" t="s">
        <v>4</v>
      </c>
      <c r="E3" s="7" t="s">
        <v>6</v>
      </c>
    </row>
    <row r="4" spans="1:20" s="1" customFormat="1" ht="52.5" customHeight="1" x14ac:dyDescent="0.25">
      <c r="A4" s="39" t="s">
        <v>88</v>
      </c>
      <c r="B4" s="39" t="s">
        <v>89</v>
      </c>
      <c r="C4" s="31" t="s">
        <v>7</v>
      </c>
      <c r="D4" s="30" t="s">
        <v>13</v>
      </c>
      <c r="E4" s="30" t="s">
        <v>14</v>
      </c>
      <c r="F4" s="30" t="s">
        <v>8</v>
      </c>
      <c r="G4" s="37" t="s">
        <v>17</v>
      </c>
      <c r="H4" s="30" t="s">
        <v>18</v>
      </c>
      <c r="I4" s="31" t="s">
        <v>0</v>
      </c>
      <c r="J4" s="30" t="s">
        <v>9</v>
      </c>
      <c r="K4" s="30" t="s">
        <v>10</v>
      </c>
      <c r="L4" s="30" t="s">
        <v>15</v>
      </c>
      <c r="M4" s="30" t="s">
        <v>11</v>
      </c>
      <c r="N4" s="32" t="s">
        <v>12</v>
      </c>
      <c r="O4" s="30" t="s">
        <v>109</v>
      </c>
      <c r="P4" s="41" t="s">
        <v>111</v>
      </c>
      <c r="Q4" s="41" t="s">
        <v>110</v>
      </c>
      <c r="R4" s="45" t="s">
        <v>106</v>
      </c>
      <c r="S4" s="45" t="s">
        <v>107</v>
      </c>
      <c r="T4" s="45" t="s">
        <v>108</v>
      </c>
    </row>
    <row r="5" spans="1:20" ht="24.95" customHeight="1" x14ac:dyDescent="0.25">
      <c r="A5" s="40" t="s">
        <v>90</v>
      </c>
      <c r="B5" s="3" t="s">
        <v>60</v>
      </c>
      <c r="C5" s="18">
        <v>1</v>
      </c>
      <c r="D5" s="3" t="s">
        <v>19</v>
      </c>
      <c r="E5" s="3" t="s">
        <v>41</v>
      </c>
      <c r="F5" s="16">
        <v>10</v>
      </c>
      <c r="G5" s="38"/>
      <c r="H5" s="9"/>
      <c r="I5" s="19" t="s">
        <v>5</v>
      </c>
      <c r="J5" s="20">
        <v>20</v>
      </c>
      <c r="K5" s="16">
        <v>5</v>
      </c>
      <c r="L5" s="10"/>
      <c r="M5" s="29">
        <v>0</v>
      </c>
      <c r="N5" s="23">
        <f>+polotovary[[#This Row],[Množství]]*polotovary[[#This Row],[Cena bez DPH za MJ ***]]</f>
        <v>0</v>
      </c>
      <c r="O5" s="8">
        <v>0.12</v>
      </c>
      <c r="P5" s="49">
        <f>+polotovary[[#This Row],[Celkem    ****]]+polotovary[[#This Row],[Celkem    ****]]*polotovary[[#This Row],[DPH (přepište v případě jiné DPH)]]</f>
        <v>0</v>
      </c>
      <c r="Q5" s="48" t="s">
        <v>112</v>
      </c>
      <c r="R5" s="46">
        <v>45412</v>
      </c>
      <c r="S5" s="42">
        <v>45504</v>
      </c>
      <c r="T5" s="43">
        <v>0</v>
      </c>
    </row>
    <row r="6" spans="1:20" ht="24.95" customHeight="1" x14ac:dyDescent="0.25">
      <c r="A6" s="40" t="s">
        <v>91</v>
      </c>
      <c r="B6" s="3" t="s">
        <v>61</v>
      </c>
      <c r="C6" s="18">
        <v>2</v>
      </c>
      <c r="D6" s="3" t="s">
        <v>20</v>
      </c>
      <c r="E6" s="3" t="s">
        <v>42</v>
      </c>
      <c r="F6" s="16">
        <v>4</v>
      </c>
      <c r="G6" s="38"/>
      <c r="H6" s="9"/>
      <c r="I6" s="19" t="s">
        <v>5</v>
      </c>
      <c r="J6" s="20">
        <v>20</v>
      </c>
      <c r="K6" s="16">
        <v>5</v>
      </c>
      <c r="L6" s="11"/>
      <c r="M6" s="29">
        <v>0</v>
      </c>
      <c r="N6" s="23">
        <f>+polotovary[[#This Row],[Množství]]*polotovary[[#This Row],[Cena bez DPH za MJ ***]]</f>
        <v>0</v>
      </c>
      <c r="O6" s="8">
        <v>0.12</v>
      </c>
      <c r="P6" s="49">
        <f>+polotovary[[#This Row],[Celkem    ****]]+polotovary[[#This Row],[Celkem    ****]]*polotovary[[#This Row],[DPH (přepište v případě jiné DPH)]]</f>
        <v>0</v>
      </c>
      <c r="Q6" s="48" t="s">
        <v>112</v>
      </c>
      <c r="R6" s="42">
        <v>45412</v>
      </c>
      <c r="S6" s="42">
        <v>45504</v>
      </c>
      <c r="T6" s="44">
        <v>0</v>
      </c>
    </row>
    <row r="7" spans="1:20" ht="24.95" customHeight="1" x14ac:dyDescent="0.25">
      <c r="A7" s="40" t="s">
        <v>92</v>
      </c>
      <c r="B7" s="3" t="s">
        <v>62</v>
      </c>
      <c r="C7" s="18">
        <v>3</v>
      </c>
      <c r="D7" s="3" t="s">
        <v>21</v>
      </c>
      <c r="E7" s="3" t="s">
        <v>16</v>
      </c>
      <c r="F7" s="16">
        <v>1</v>
      </c>
      <c r="G7" s="38"/>
      <c r="H7" s="9"/>
      <c r="I7" s="19" t="s">
        <v>5</v>
      </c>
      <c r="J7" s="20">
        <v>20</v>
      </c>
      <c r="K7" s="16">
        <v>5</v>
      </c>
      <c r="L7" s="11"/>
      <c r="M7" s="29">
        <v>0</v>
      </c>
      <c r="N7" s="23">
        <f>+polotovary[[#This Row],[Množství]]*polotovary[[#This Row],[Cena bez DPH za MJ ***]]</f>
        <v>0</v>
      </c>
      <c r="O7" s="8">
        <v>0.12</v>
      </c>
      <c r="P7" s="49">
        <f>+polotovary[[#This Row],[Celkem    ****]]+polotovary[[#This Row],[Celkem    ****]]*polotovary[[#This Row],[DPH (přepište v případě jiné DPH)]]</f>
        <v>0</v>
      </c>
      <c r="Q7" s="48" t="s">
        <v>112</v>
      </c>
      <c r="R7" s="42">
        <v>45412</v>
      </c>
      <c r="S7" s="42">
        <v>45504</v>
      </c>
      <c r="T7" s="43">
        <v>0</v>
      </c>
    </row>
    <row r="8" spans="1:20" ht="24.95" customHeight="1" x14ac:dyDescent="0.25">
      <c r="A8" s="40" t="s">
        <v>93</v>
      </c>
      <c r="B8" s="3" t="s">
        <v>63</v>
      </c>
      <c r="C8" s="18">
        <v>4</v>
      </c>
      <c r="D8" s="12" t="s">
        <v>22</v>
      </c>
      <c r="E8" s="3" t="s">
        <v>43</v>
      </c>
      <c r="F8" s="16">
        <v>10</v>
      </c>
      <c r="G8" s="38"/>
      <c r="H8" s="9"/>
      <c r="I8" s="19" t="s">
        <v>5</v>
      </c>
      <c r="J8" s="20">
        <v>20</v>
      </c>
      <c r="K8" s="16">
        <v>5</v>
      </c>
      <c r="L8" s="11"/>
      <c r="M8" s="29">
        <v>0</v>
      </c>
      <c r="N8" s="23">
        <f>+polotovary[[#This Row],[Množství]]*polotovary[[#This Row],[Cena bez DPH za MJ ***]]</f>
        <v>0</v>
      </c>
      <c r="O8" s="8">
        <v>0.12</v>
      </c>
      <c r="P8" s="49">
        <f>+polotovary[[#This Row],[Celkem    ****]]+polotovary[[#This Row],[Celkem    ****]]*polotovary[[#This Row],[DPH (přepište v případě jiné DPH)]]</f>
        <v>0</v>
      </c>
      <c r="Q8" s="48" t="s">
        <v>112</v>
      </c>
      <c r="R8" s="42">
        <v>45412</v>
      </c>
      <c r="S8" s="42">
        <v>45504</v>
      </c>
      <c r="T8" s="44">
        <v>0</v>
      </c>
    </row>
    <row r="9" spans="1:20" ht="24.95" customHeight="1" x14ac:dyDescent="0.25">
      <c r="A9" s="40" t="s">
        <v>94</v>
      </c>
      <c r="B9" s="3" t="s">
        <v>64</v>
      </c>
      <c r="C9" s="18">
        <v>5</v>
      </c>
      <c r="D9" s="12" t="s">
        <v>23</v>
      </c>
      <c r="E9" s="3" t="s">
        <v>44</v>
      </c>
      <c r="F9" s="16">
        <v>11</v>
      </c>
      <c r="G9" s="38"/>
      <c r="H9" s="9"/>
      <c r="I9" s="19" t="s">
        <v>5</v>
      </c>
      <c r="J9" s="20">
        <v>20</v>
      </c>
      <c r="K9" s="16">
        <v>5</v>
      </c>
      <c r="L9" s="11"/>
      <c r="M9" s="29">
        <v>0</v>
      </c>
      <c r="N9" s="23">
        <f>+polotovary[[#This Row],[Množství]]*polotovary[[#This Row],[Cena bez DPH za MJ ***]]</f>
        <v>0</v>
      </c>
      <c r="O9" s="8">
        <v>0.12</v>
      </c>
      <c r="P9" s="49">
        <f>+polotovary[[#This Row],[Celkem    ****]]+polotovary[[#This Row],[Celkem    ****]]*polotovary[[#This Row],[DPH (přepište v případě jiné DPH)]]</f>
        <v>0</v>
      </c>
      <c r="Q9" s="48" t="s">
        <v>112</v>
      </c>
      <c r="R9" s="42">
        <v>45412</v>
      </c>
      <c r="S9" s="42">
        <v>45504</v>
      </c>
      <c r="T9" s="43">
        <v>0</v>
      </c>
    </row>
    <row r="10" spans="1:20" ht="24.95" customHeight="1" x14ac:dyDescent="0.25">
      <c r="A10" s="40" t="s">
        <v>95</v>
      </c>
      <c r="B10" s="3" t="s">
        <v>65</v>
      </c>
      <c r="C10" s="18">
        <v>6</v>
      </c>
      <c r="D10" s="3" t="s">
        <v>24</v>
      </c>
      <c r="E10" s="3" t="s">
        <v>42</v>
      </c>
      <c r="F10" s="16">
        <v>5</v>
      </c>
      <c r="G10" s="38"/>
      <c r="H10" s="9"/>
      <c r="I10" s="19" t="s">
        <v>5</v>
      </c>
      <c r="J10" s="20">
        <v>20</v>
      </c>
      <c r="K10" s="16">
        <v>5</v>
      </c>
      <c r="L10" s="11"/>
      <c r="M10" s="29">
        <v>0</v>
      </c>
      <c r="N10" s="23">
        <f>+polotovary[[#This Row],[Množství]]*polotovary[[#This Row],[Cena bez DPH za MJ ***]]</f>
        <v>0</v>
      </c>
      <c r="O10" s="8">
        <v>0.12</v>
      </c>
      <c r="P10" s="49">
        <f>+polotovary[[#This Row],[Celkem    ****]]+polotovary[[#This Row],[Celkem    ****]]*polotovary[[#This Row],[DPH (přepište v případě jiné DPH)]]</f>
        <v>0</v>
      </c>
      <c r="Q10" s="48" t="s">
        <v>112</v>
      </c>
      <c r="R10" s="42">
        <v>45412</v>
      </c>
      <c r="S10" s="42">
        <v>45504</v>
      </c>
      <c r="T10" s="44">
        <v>0</v>
      </c>
    </row>
    <row r="11" spans="1:20" ht="24.95" customHeight="1" x14ac:dyDescent="0.25">
      <c r="A11" s="40" t="s">
        <v>96</v>
      </c>
      <c r="B11" s="3" t="s">
        <v>66</v>
      </c>
      <c r="C11" s="18">
        <v>7</v>
      </c>
      <c r="D11" s="3" t="s">
        <v>25</v>
      </c>
      <c r="E11" s="3" t="s">
        <v>45</v>
      </c>
      <c r="F11" s="16">
        <v>6</v>
      </c>
      <c r="G11" s="38"/>
      <c r="H11" s="9"/>
      <c r="I11" s="19" t="s">
        <v>5</v>
      </c>
      <c r="J11" s="20">
        <v>20</v>
      </c>
      <c r="K11" s="16">
        <v>5</v>
      </c>
      <c r="L11" s="11"/>
      <c r="M11" s="29">
        <v>0</v>
      </c>
      <c r="N11" s="23">
        <f>+polotovary[[#This Row],[Množství]]*polotovary[[#This Row],[Cena bez DPH za MJ ***]]</f>
        <v>0</v>
      </c>
      <c r="O11" s="8">
        <v>0.12</v>
      </c>
      <c r="P11" s="49">
        <f>+polotovary[[#This Row],[Celkem    ****]]+polotovary[[#This Row],[Celkem    ****]]*polotovary[[#This Row],[DPH (přepište v případě jiné DPH)]]</f>
        <v>0</v>
      </c>
      <c r="Q11" s="48" t="s">
        <v>112</v>
      </c>
      <c r="R11" s="42">
        <v>45412</v>
      </c>
      <c r="S11" s="42">
        <v>45504</v>
      </c>
      <c r="T11" s="43">
        <v>0</v>
      </c>
    </row>
    <row r="12" spans="1:20" ht="24.95" customHeight="1" x14ac:dyDescent="0.25">
      <c r="A12" s="40" t="s">
        <v>97</v>
      </c>
      <c r="B12" s="3" t="s">
        <v>67</v>
      </c>
      <c r="C12" s="18">
        <v>8</v>
      </c>
      <c r="D12" s="3" t="s">
        <v>26</v>
      </c>
      <c r="E12" s="3" t="s">
        <v>45</v>
      </c>
      <c r="F12" s="16">
        <v>12</v>
      </c>
      <c r="G12" s="38"/>
      <c r="H12" s="9"/>
      <c r="I12" s="19" t="s">
        <v>5</v>
      </c>
      <c r="J12" s="20">
        <v>20</v>
      </c>
      <c r="K12" s="16">
        <v>5</v>
      </c>
      <c r="L12" s="11"/>
      <c r="M12" s="29">
        <v>0</v>
      </c>
      <c r="N12" s="23">
        <f>+polotovary[[#This Row],[Množství]]*polotovary[[#This Row],[Cena bez DPH za MJ ***]]</f>
        <v>0</v>
      </c>
      <c r="O12" s="8">
        <v>0.12</v>
      </c>
      <c r="P12" s="49">
        <f>+polotovary[[#This Row],[Celkem    ****]]+polotovary[[#This Row],[Celkem    ****]]*polotovary[[#This Row],[DPH (přepište v případě jiné DPH)]]</f>
        <v>0</v>
      </c>
      <c r="Q12" s="48" t="s">
        <v>112</v>
      </c>
      <c r="R12" s="42">
        <v>45412</v>
      </c>
      <c r="S12" s="42">
        <v>45504</v>
      </c>
      <c r="T12" s="44">
        <v>0</v>
      </c>
    </row>
    <row r="13" spans="1:20" ht="24.95" customHeight="1" x14ac:dyDescent="0.25">
      <c r="A13" s="40" t="s">
        <v>98</v>
      </c>
      <c r="B13" s="3" t="s">
        <v>68</v>
      </c>
      <c r="C13" s="18">
        <v>9</v>
      </c>
      <c r="D13" s="3" t="s">
        <v>27</v>
      </c>
      <c r="E13" s="3" t="s">
        <v>42</v>
      </c>
      <c r="F13" s="16">
        <v>3</v>
      </c>
      <c r="G13" s="38"/>
      <c r="H13" s="9"/>
      <c r="I13" s="19" t="s">
        <v>5</v>
      </c>
      <c r="J13" s="20">
        <v>20</v>
      </c>
      <c r="K13" s="16">
        <v>50</v>
      </c>
      <c r="L13" s="11"/>
      <c r="M13" s="29">
        <v>0</v>
      </c>
      <c r="N13" s="23">
        <f>+polotovary[[#This Row],[Množství]]*polotovary[[#This Row],[Cena bez DPH za MJ ***]]</f>
        <v>0</v>
      </c>
      <c r="O13" s="8">
        <v>0.12</v>
      </c>
      <c r="P13" s="49">
        <f>+polotovary[[#This Row],[Celkem    ****]]+polotovary[[#This Row],[Celkem    ****]]*polotovary[[#This Row],[DPH (přepište v případě jiné DPH)]]</f>
        <v>0</v>
      </c>
      <c r="Q13" s="48" t="s">
        <v>112</v>
      </c>
      <c r="R13" s="42">
        <v>45412</v>
      </c>
      <c r="S13" s="42">
        <v>45504</v>
      </c>
      <c r="T13" s="43">
        <v>0</v>
      </c>
    </row>
    <row r="14" spans="1:20" ht="24.95" customHeight="1" x14ac:dyDescent="0.25">
      <c r="A14" s="40" t="s">
        <v>99</v>
      </c>
      <c r="B14" s="3" t="s">
        <v>69</v>
      </c>
      <c r="C14" s="18">
        <v>10</v>
      </c>
      <c r="D14" s="3" t="s">
        <v>28</v>
      </c>
      <c r="E14" s="3" t="s">
        <v>42</v>
      </c>
      <c r="F14" s="16">
        <v>3</v>
      </c>
      <c r="G14" s="38"/>
      <c r="H14" s="9"/>
      <c r="I14" s="19" t="s">
        <v>5</v>
      </c>
      <c r="J14" s="20">
        <v>20</v>
      </c>
      <c r="K14" s="16">
        <v>5</v>
      </c>
      <c r="L14" s="11"/>
      <c r="M14" s="29">
        <v>0</v>
      </c>
      <c r="N14" s="23">
        <f>+polotovary[[#This Row],[Množství]]*polotovary[[#This Row],[Cena bez DPH za MJ ***]]</f>
        <v>0</v>
      </c>
      <c r="O14" s="8">
        <v>0.12</v>
      </c>
      <c r="P14" s="49">
        <f>+polotovary[[#This Row],[Celkem    ****]]+polotovary[[#This Row],[Celkem    ****]]*polotovary[[#This Row],[DPH (přepište v případě jiné DPH)]]</f>
        <v>0</v>
      </c>
      <c r="Q14" s="48" t="s">
        <v>112</v>
      </c>
      <c r="R14" s="42">
        <v>45412</v>
      </c>
      <c r="S14" s="42">
        <v>45504</v>
      </c>
      <c r="T14" s="44">
        <v>0</v>
      </c>
    </row>
    <row r="15" spans="1:20" ht="24.95" customHeight="1" x14ac:dyDescent="0.25">
      <c r="A15" s="40" t="s">
        <v>100</v>
      </c>
      <c r="B15" s="3" t="s">
        <v>70</v>
      </c>
      <c r="C15" s="18">
        <v>11</v>
      </c>
      <c r="D15" s="3" t="s">
        <v>29</v>
      </c>
      <c r="E15" s="3" t="s">
        <v>46</v>
      </c>
      <c r="F15" s="16">
        <v>10</v>
      </c>
      <c r="G15" s="38"/>
      <c r="H15" s="9"/>
      <c r="I15" s="19" t="s">
        <v>5</v>
      </c>
      <c r="J15" s="20">
        <v>20</v>
      </c>
      <c r="K15" s="16">
        <v>10</v>
      </c>
      <c r="L15" s="11"/>
      <c r="M15" s="29">
        <v>0</v>
      </c>
      <c r="N15" s="23">
        <f>+polotovary[[#This Row],[Množství]]*polotovary[[#This Row],[Cena bez DPH za MJ ***]]</f>
        <v>0</v>
      </c>
      <c r="O15" s="8">
        <v>0.12</v>
      </c>
      <c r="P15" s="49">
        <f>+polotovary[[#This Row],[Celkem    ****]]+polotovary[[#This Row],[Celkem    ****]]*polotovary[[#This Row],[DPH (přepište v případě jiné DPH)]]</f>
        <v>0</v>
      </c>
      <c r="Q15" s="48" t="s">
        <v>112</v>
      </c>
      <c r="R15" s="42">
        <v>45412</v>
      </c>
      <c r="S15" s="42">
        <v>45504</v>
      </c>
      <c r="T15" s="43">
        <v>0</v>
      </c>
    </row>
    <row r="16" spans="1:20" ht="24.95" customHeight="1" x14ac:dyDescent="0.25">
      <c r="A16" s="40" t="s">
        <v>101</v>
      </c>
      <c r="B16" s="3" t="s">
        <v>71</v>
      </c>
      <c r="C16" s="18">
        <v>12</v>
      </c>
      <c r="D16" s="3" t="s">
        <v>30</v>
      </c>
      <c r="E16" s="3" t="s">
        <v>42</v>
      </c>
      <c r="F16" s="16">
        <v>3</v>
      </c>
      <c r="G16" s="38"/>
      <c r="H16" s="9"/>
      <c r="I16" s="19" t="s">
        <v>5</v>
      </c>
      <c r="J16" s="20">
        <v>20</v>
      </c>
      <c r="K16" s="16">
        <v>40</v>
      </c>
      <c r="L16" s="11"/>
      <c r="M16" s="29">
        <v>0</v>
      </c>
      <c r="N16" s="23">
        <f>+polotovary[[#This Row],[Množství]]*polotovary[[#This Row],[Cena bez DPH za MJ ***]]</f>
        <v>0</v>
      </c>
      <c r="O16" s="8">
        <v>0.12</v>
      </c>
      <c r="P16" s="49">
        <f>+polotovary[[#This Row],[Celkem    ****]]+polotovary[[#This Row],[Celkem    ****]]*polotovary[[#This Row],[DPH (přepište v případě jiné DPH)]]</f>
        <v>0</v>
      </c>
      <c r="Q16" s="48" t="s">
        <v>112</v>
      </c>
      <c r="R16" s="42">
        <v>45412</v>
      </c>
      <c r="S16" s="42">
        <v>45504</v>
      </c>
      <c r="T16" s="44">
        <v>0</v>
      </c>
    </row>
    <row r="17" spans="1:20" ht="24.95" customHeight="1" x14ac:dyDescent="0.25">
      <c r="A17" s="40" t="s">
        <v>102</v>
      </c>
      <c r="B17" s="3" t="s">
        <v>72</v>
      </c>
      <c r="C17" s="18">
        <v>13</v>
      </c>
      <c r="D17" s="3" t="s">
        <v>31</v>
      </c>
      <c r="E17" s="3" t="s">
        <v>47</v>
      </c>
      <c r="F17" s="16">
        <v>10</v>
      </c>
      <c r="G17" s="38"/>
      <c r="H17" s="9"/>
      <c r="I17" s="19" t="s">
        <v>5</v>
      </c>
      <c r="J17" s="20">
        <v>20</v>
      </c>
      <c r="K17" s="16">
        <v>5</v>
      </c>
      <c r="L17" s="11"/>
      <c r="M17" s="29">
        <v>0</v>
      </c>
      <c r="N17" s="23">
        <f>+polotovary[[#This Row],[Množství]]*polotovary[[#This Row],[Cena bez DPH za MJ ***]]</f>
        <v>0</v>
      </c>
      <c r="O17" s="8">
        <v>0.12</v>
      </c>
      <c r="P17" s="49">
        <f>+polotovary[[#This Row],[Celkem    ****]]+polotovary[[#This Row],[Celkem    ****]]*polotovary[[#This Row],[DPH (přepište v případě jiné DPH)]]</f>
        <v>0</v>
      </c>
      <c r="Q17" s="48" t="s">
        <v>112</v>
      </c>
      <c r="R17" s="42">
        <v>45412</v>
      </c>
      <c r="S17" s="42">
        <v>45504</v>
      </c>
      <c r="T17" s="43">
        <v>0</v>
      </c>
    </row>
    <row r="18" spans="1:20" ht="24.95" customHeight="1" x14ac:dyDescent="0.25">
      <c r="A18" s="40" t="s">
        <v>103</v>
      </c>
      <c r="B18" s="3" t="s">
        <v>73</v>
      </c>
      <c r="C18" s="18">
        <v>14</v>
      </c>
      <c r="D18" s="3" t="s">
        <v>32</v>
      </c>
      <c r="E18" s="3" t="s">
        <v>48</v>
      </c>
      <c r="F18" s="16">
        <v>10</v>
      </c>
      <c r="G18" s="38"/>
      <c r="H18" s="9"/>
      <c r="I18" s="19" t="s">
        <v>5</v>
      </c>
      <c r="J18" s="20">
        <v>20</v>
      </c>
      <c r="K18" s="16">
        <v>30</v>
      </c>
      <c r="L18" s="11"/>
      <c r="M18" s="29">
        <v>0</v>
      </c>
      <c r="N18" s="23">
        <f>+polotovary[[#This Row],[Množství]]*polotovary[[#This Row],[Cena bez DPH za MJ ***]]</f>
        <v>0</v>
      </c>
      <c r="O18" s="8">
        <v>0.12</v>
      </c>
      <c r="P18" s="49">
        <f>+polotovary[[#This Row],[Celkem    ****]]+polotovary[[#This Row],[Celkem    ****]]*polotovary[[#This Row],[DPH (přepište v případě jiné DPH)]]</f>
        <v>0</v>
      </c>
      <c r="Q18" s="48" t="s">
        <v>112</v>
      </c>
      <c r="R18" s="42">
        <v>45412</v>
      </c>
      <c r="S18" s="42">
        <v>45504</v>
      </c>
      <c r="T18" s="44">
        <v>0</v>
      </c>
    </row>
    <row r="19" spans="1:20" ht="24.95" customHeight="1" x14ac:dyDescent="0.25">
      <c r="A19" s="40" t="s">
        <v>104</v>
      </c>
      <c r="B19" s="3" t="s">
        <v>74</v>
      </c>
      <c r="C19" s="18">
        <v>15</v>
      </c>
      <c r="D19" s="3" t="s">
        <v>33</v>
      </c>
      <c r="E19" s="3" t="s">
        <v>49</v>
      </c>
      <c r="F19" s="16">
        <v>10</v>
      </c>
      <c r="G19" s="38"/>
      <c r="H19" s="9"/>
      <c r="I19" s="19" t="s">
        <v>5</v>
      </c>
      <c r="J19" s="20">
        <v>20</v>
      </c>
      <c r="K19" s="16">
        <v>5</v>
      </c>
      <c r="L19" s="11"/>
      <c r="M19" s="29">
        <v>0</v>
      </c>
      <c r="N19" s="23">
        <f>+polotovary[[#This Row],[Množství]]*polotovary[[#This Row],[Cena bez DPH za MJ ***]]</f>
        <v>0</v>
      </c>
      <c r="O19" s="8">
        <v>0.12</v>
      </c>
      <c r="P19" s="49">
        <f>+polotovary[[#This Row],[Celkem    ****]]+polotovary[[#This Row],[Celkem    ****]]*polotovary[[#This Row],[DPH (přepište v případě jiné DPH)]]</f>
        <v>0</v>
      </c>
      <c r="Q19" s="48" t="s">
        <v>112</v>
      </c>
      <c r="R19" s="42">
        <v>45412</v>
      </c>
      <c r="S19" s="42">
        <v>45504</v>
      </c>
      <c r="T19" s="43">
        <v>0</v>
      </c>
    </row>
    <row r="20" spans="1:20" ht="24.95" customHeight="1" x14ac:dyDescent="0.25">
      <c r="A20" s="40" t="s">
        <v>105</v>
      </c>
      <c r="B20" s="3" t="s">
        <v>75</v>
      </c>
      <c r="C20" s="18">
        <v>16</v>
      </c>
      <c r="D20" s="3" t="s">
        <v>34</v>
      </c>
      <c r="E20" s="3" t="s">
        <v>50</v>
      </c>
      <c r="F20" s="16" t="s">
        <v>52</v>
      </c>
      <c r="G20" s="38"/>
      <c r="H20" s="9"/>
      <c r="I20" s="19" t="s">
        <v>5</v>
      </c>
      <c r="J20" s="20">
        <v>20</v>
      </c>
      <c r="K20" s="16">
        <v>60</v>
      </c>
      <c r="L20" s="11"/>
      <c r="M20" s="29">
        <v>0</v>
      </c>
      <c r="N20" s="23">
        <f>+polotovary[[#This Row],[Množství]]*polotovary[[#This Row],[Cena bez DPH za MJ ***]]</f>
        <v>0</v>
      </c>
      <c r="O20" s="8">
        <v>0.12</v>
      </c>
      <c r="P20" s="49">
        <f>+polotovary[[#This Row],[Celkem    ****]]+polotovary[[#This Row],[Celkem    ****]]*polotovary[[#This Row],[DPH (přepište v případě jiné DPH)]]</f>
        <v>0</v>
      </c>
      <c r="Q20" s="48" t="s">
        <v>112</v>
      </c>
      <c r="R20" s="42">
        <v>45412</v>
      </c>
      <c r="S20" s="42">
        <v>45504</v>
      </c>
      <c r="T20" s="44">
        <v>0</v>
      </c>
    </row>
    <row r="21" spans="1:20" ht="24.95" customHeight="1" x14ac:dyDescent="0.25">
      <c r="A21" s="40" t="s">
        <v>54</v>
      </c>
      <c r="B21" s="3" t="s">
        <v>76</v>
      </c>
      <c r="C21" s="18">
        <v>17</v>
      </c>
      <c r="D21" s="12" t="s">
        <v>35</v>
      </c>
      <c r="E21" s="3" t="s">
        <v>42</v>
      </c>
      <c r="F21" s="16">
        <v>3</v>
      </c>
      <c r="G21" s="38"/>
      <c r="H21" s="9"/>
      <c r="I21" s="19" t="s">
        <v>5</v>
      </c>
      <c r="J21" s="20">
        <v>20</v>
      </c>
      <c r="K21" s="16">
        <v>5</v>
      </c>
      <c r="L21" s="11"/>
      <c r="M21" s="29">
        <v>0</v>
      </c>
      <c r="N21" s="23">
        <f>+polotovary[[#This Row],[Množství]]*polotovary[[#This Row],[Cena bez DPH za MJ ***]]</f>
        <v>0</v>
      </c>
      <c r="O21" s="8">
        <v>0.12</v>
      </c>
      <c r="P21" s="49">
        <f>+polotovary[[#This Row],[Celkem    ****]]+polotovary[[#This Row],[Celkem    ****]]*polotovary[[#This Row],[DPH (přepište v případě jiné DPH)]]</f>
        <v>0</v>
      </c>
      <c r="Q21" s="48" t="s">
        <v>112</v>
      </c>
      <c r="R21" s="42">
        <v>45412</v>
      </c>
      <c r="S21" s="42">
        <v>45504</v>
      </c>
      <c r="T21" s="43">
        <v>0</v>
      </c>
    </row>
    <row r="22" spans="1:20" ht="24.95" customHeight="1" x14ac:dyDescent="0.25">
      <c r="A22" s="40" t="s">
        <v>55</v>
      </c>
      <c r="B22" s="3" t="s">
        <v>77</v>
      </c>
      <c r="C22" s="18">
        <v>18</v>
      </c>
      <c r="D22" s="3" t="s">
        <v>36</v>
      </c>
      <c r="E22" s="3" t="s">
        <v>42</v>
      </c>
      <c r="F22" s="16">
        <v>3</v>
      </c>
      <c r="G22" s="38"/>
      <c r="H22" s="9"/>
      <c r="I22" s="19" t="s">
        <v>5</v>
      </c>
      <c r="J22" s="20">
        <v>20</v>
      </c>
      <c r="K22" s="16">
        <v>5</v>
      </c>
      <c r="L22" s="11"/>
      <c r="M22" s="29">
        <v>0</v>
      </c>
      <c r="N22" s="23">
        <f>+polotovary[[#This Row],[Množství]]*polotovary[[#This Row],[Cena bez DPH za MJ ***]]</f>
        <v>0</v>
      </c>
      <c r="O22" s="8">
        <v>0.12</v>
      </c>
      <c r="P22" s="49">
        <f>+polotovary[[#This Row],[Celkem    ****]]+polotovary[[#This Row],[Celkem    ****]]*polotovary[[#This Row],[DPH (přepište v případě jiné DPH)]]</f>
        <v>0</v>
      </c>
      <c r="Q22" s="48" t="s">
        <v>112</v>
      </c>
      <c r="R22" s="42">
        <v>45412</v>
      </c>
      <c r="S22" s="42">
        <v>45504</v>
      </c>
      <c r="T22" s="44">
        <v>0</v>
      </c>
    </row>
    <row r="23" spans="1:20" ht="24.95" customHeight="1" x14ac:dyDescent="0.25">
      <c r="A23" s="40" t="s">
        <v>56</v>
      </c>
      <c r="B23" s="3" t="s">
        <v>78</v>
      </c>
      <c r="C23" s="18">
        <v>19</v>
      </c>
      <c r="D23" s="3" t="s">
        <v>37</v>
      </c>
      <c r="E23" s="3" t="s">
        <v>42</v>
      </c>
      <c r="F23" s="16">
        <v>1</v>
      </c>
      <c r="G23" s="38"/>
      <c r="H23" s="9"/>
      <c r="I23" s="19" t="s">
        <v>5</v>
      </c>
      <c r="J23" s="20">
        <v>20</v>
      </c>
      <c r="K23" s="16">
        <v>20</v>
      </c>
      <c r="L23" s="11"/>
      <c r="M23" s="29">
        <v>0</v>
      </c>
      <c r="N23" s="23">
        <f>+polotovary[[#This Row],[Množství]]*polotovary[[#This Row],[Cena bez DPH za MJ ***]]</f>
        <v>0</v>
      </c>
      <c r="O23" s="8">
        <v>0.12</v>
      </c>
      <c r="P23" s="49">
        <f>+polotovary[[#This Row],[Celkem    ****]]+polotovary[[#This Row],[Celkem    ****]]*polotovary[[#This Row],[DPH (přepište v případě jiné DPH)]]</f>
        <v>0</v>
      </c>
      <c r="Q23" s="48" t="s">
        <v>112</v>
      </c>
      <c r="R23" s="42">
        <v>45412</v>
      </c>
      <c r="S23" s="42">
        <v>45504</v>
      </c>
      <c r="T23" s="43">
        <v>0</v>
      </c>
    </row>
    <row r="24" spans="1:20" ht="24.95" customHeight="1" x14ac:dyDescent="0.25">
      <c r="A24" s="40" t="s">
        <v>57</v>
      </c>
      <c r="B24" s="3" t="s">
        <v>79</v>
      </c>
      <c r="C24" s="18">
        <v>20</v>
      </c>
      <c r="D24" s="3" t="s">
        <v>38</v>
      </c>
      <c r="E24" s="3" t="s">
        <v>42</v>
      </c>
      <c r="F24" s="16">
        <v>1</v>
      </c>
      <c r="G24" s="38"/>
      <c r="H24" s="9"/>
      <c r="I24" s="19" t="s">
        <v>5</v>
      </c>
      <c r="J24" s="20">
        <v>20</v>
      </c>
      <c r="K24" s="16">
        <v>20</v>
      </c>
      <c r="L24" s="11"/>
      <c r="M24" s="29">
        <v>0</v>
      </c>
      <c r="N24" s="23">
        <f>+polotovary[[#This Row],[Množství]]*polotovary[[#This Row],[Cena bez DPH za MJ ***]]</f>
        <v>0</v>
      </c>
      <c r="O24" s="8">
        <v>0.12</v>
      </c>
      <c r="P24" s="49">
        <f>+polotovary[[#This Row],[Celkem    ****]]+polotovary[[#This Row],[Celkem    ****]]*polotovary[[#This Row],[DPH (přepište v případě jiné DPH)]]</f>
        <v>0</v>
      </c>
      <c r="Q24" s="48" t="s">
        <v>112</v>
      </c>
      <c r="R24" s="42">
        <v>45412</v>
      </c>
      <c r="S24" s="42">
        <v>45504</v>
      </c>
      <c r="T24" s="44">
        <v>0</v>
      </c>
    </row>
    <row r="25" spans="1:20" ht="24.95" customHeight="1" x14ac:dyDescent="0.25">
      <c r="A25" s="40" t="s">
        <v>58</v>
      </c>
      <c r="B25" s="3" t="s">
        <v>80</v>
      </c>
      <c r="C25" s="18">
        <v>21</v>
      </c>
      <c r="D25" s="3" t="s">
        <v>39</v>
      </c>
      <c r="E25" s="3" t="s">
        <v>42</v>
      </c>
      <c r="F25" s="16">
        <v>1</v>
      </c>
      <c r="G25" s="38"/>
      <c r="H25" s="9"/>
      <c r="I25" s="19" t="s">
        <v>5</v>
      </c>
      <c r="J25" s="20">
        <v>20</v>
      </c>
      <c r="K25" s="16">
        <v>200</v>
      </c>
      <c r="L25" s="11"/>
      <c r="M25" s="29">
        <v>0</v>
      </c>
      <c r="N25" s="23">
        <f>+polotovary[[#This Row],[Množství]]*polotovary[[#This Row],[Cena bez DPH za MJ ***]]</f>
        <v>0</v>
      </c>
      <c r="O25" s="8">
        <v>0.12</v>
      </c>
      <c r="P25" s="49">
        <f>+polotovary[[#This Row],[Celkem    ****]]+polotovary[[#This Row],[Celkem    ****]]*polotovary[[#This Row],[DPH (přepište v případě jiné DPH)]]</f>
        <v>0</v>
      </c>
      <c r="Q25" s="48" t="s">
        <v>112</v>
      </c>
      <c r="R25" s="42">
        <v>45412</v>
      </c>
      <c r="S25" s="42">
        <v>45504</v>
      </c>
      <c r="T25" s="43">
        <v>0</v>
      </c>
    </row>
    <row r="26" spans="1:20" ht="24.95" customHeight="1" x14ac:dyDescent="0.25">
      <c r="A26" s="40" t="s">
        <v>59</v>
      </c>
      <c r="B26" s="3" t="s">
        <v>81</v>
      </c>
      <c r="C26" s="18">
        <v>22</v>
      </c>
      <c r="D26" s="13" t="s">
        <v>40</v>
      </c>
      <c r="E26" s="14" t="s">
        <v>51</v>
      </c>
      <c r="F26" s="17" t="s">
        <v>53</v>
      </c>
      <c r="G26" s="38"/>
      <c r="H26" s="9"/>
      <c r="I26" s="19" t="s">
        <v>5</v>
      </c>
      <c r="J26" s="21">
        <v>20</v>
      </c>
      <c r="K26" s="17">
        <v>5</v>
      </c>
      <c r="L26" s="11"/>
      <c r="M26" s="29">
        <v>0</v>
      </c>
      <c r="N26" s="23">
        <f>+polotovary[[#This Row],[Množství]]*polotovary[[#This Row],[Cena bez DPH za MJ ***]]</f>
        <v>0</v>
      </c>
      <c r="O26" s="8">
        <v>0.12</v>
      </c>
      <c r="P26" s="49">
        <f>+polotovary[[#This Row],[Celkem    ****]]+polotovary[[#This Row],[Celkem    ****]]*polotovary[[#This Row],[DPH (přepište v případě jiné DPH)]]</f>
        <v>0</v>
      </c>
      <c r="Q26" s="48" t="s">
        <v>112</v>
      </c>
      <c r="R26" s="42">
        <v>45412</v>
      </c>
      <c r="S26" s="42">
        <v>45504</v>
      </c>
      <c r="T26" s="44">
        <v>0</v>
      </c>
    </row>
    <row r="27" spans="1:20" ht="24.95" customHeight="1" x14ac:dyDescent="0.25">
      <c r="A27" s="40" t="s">
        <v>85</v>
      </c>
      <c r="B27" s="3" t="s">
        <v>84</v>
      </c>
      <c r="C27" s="18">
        <v>23</v>
      </c>
      <c r="D27" s="3" t="s">
        <v>83</v>
      </c>
      <c r="E27" s="15" t="s">
        <v>86</v>
      </c>
      <c r="F27" s="16">
        <v>10</v>
      </c>
      <c r="G27" s="38"/>
      <c r="H27" s="9"/>
      <c r="I27" s="19" t="s">
        <v>5</v>
      </c>
      <c r="J27" s="22" t="s">
        <v>87</v>
      </c>
      <c r="K27" s="17">
        <v>5</v>
      </c>
      <c r="L27" s="34"/>
      <c r="M27" s="35">
        <v>0</v>
      </c>
      <c r="N27" s="23">
        <f>+polotovary[[#This Row],[Množství]]*polotovary[[#This Row],[Cena bez DPH za MJ ***]]</f>
        <v>0</v>
      </c>
      <c r="O27" s="8">
        <v>0.12</v>
      </c>
      <c r="P27" s="49">
        <f>+polotovary[[#This Row],[Celkem    ****]]+polotovary[[#This Row],[Celkem    ****]]*polotovary[[#This Row],[DPH (přepište v případě jiné DPH)]]</f>
        <v>0</v>
      </c>
      <c r="Q27" s="48" t="s">
        <v>112</v>
      </c>
      <c r="R27" s="47">
        <v>45412</v>
      </c>
      <c r="S27" s="42">
        <v>45504</v>
      </c>
      <c r="T27" s="43">
        <v>0</v>
      </c>
    </row>
    <row r="28" spans="1:20" ht="24.95" customHeight="1" x14ac:dyDescent="0.25">
      <c r="A28" s="24"/>
      <c r="B28" s="24"/>
      <c r="C28" s="25" t="s">
        <v>1</v>
      </c>
      <c r="D28" s="26"/>
      <c r="E28" s="26"/>
      <c r="F28" s="25"/>
      <c r="G28" s="25"/>
      <c r="H28" s="26"/>
      <c r="I28" s="25"/>
      <c r="J28" s="25"/>
      <c r="K28" s="28"/>
      <c r="L28" s="28"/>
      <c r="M28" s="27"/>
      <c r="N28" s="27">
        <f>SUBTOTAL(109,polotovary[Celkem    ****])</f>
        <v>0</v>
      </c>
      <c r="O28" s="24"/>
      <c r="P28" s="27">
        <f>SUBTOTAL(109,polotovary[Spolu s DPH])</f>
        <v>0</v>
      </c>
      <c r="Q28" s="50"/>
      <c r="R28" s="24"/>
      <c r="S28" s="24"/>
      <c r="T28" s="24"/>
    </row>
    <row r="29" spans="1:20" ht="24.95" customHeight="1" x14ac:dyDescent="0.25"/>
    <row r="30" spans="1:20" ht="24.95" customHeight="1" x14ac:dyDescent="0.25"/>
    <row r="31" spans="1:20" ht="24.95" customHeight="1" x14ac:dyDescent="0.25"/>
    <row r="32" spans="1:20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32.25" customHeight="1" x14ac:dyDescent="0.25"/>
  </sheetData>
  <sheetProtection algorithmName="SHA-512" hashValue="Jv/sRhS4xPcLBg1zhrLEyxeec2pW9Qxh3jBL9+ZiLWqNxqZMePec0jl+PrlEpOz3Ob/JxfSvcJ102Z9fM+1zZQ==" saltValue="m3jXUrJv1dpGi4fnSNeBRw==" spinCount="100000" sheet="1" objects="1" scenarios="1"/>
  <phoneticPr fontId="6" type="noConversion"/>
  <pageMargins left="0.11811023622047245" right="0.11811023622047245" top="0.59055118110236227" bottom="0.59055118110236227" header="0.31496062992125984" footer="0.31496062992125984"/>
  <pageSetup paperSize="9" scale="4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1648-B59C-46EC-9A0A-188A2A7115F0}">
  <dimension ref="A1"/>
  <sheetViews>
    <sheetView topLeftCell="A9" workbookViewId="0">
      <selection activeCell="D23" sqref="D23:D45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cp:lastPrinted>2023-10-09T11:02:06Z</cp:lastPrinted>
  <dcterms:created xsi:type="dcterms:W3CDTF">2023-01-11T08:55:11Z</dcterms:created>
  <dcterms:modified xsi:type="dcterms:W3CDTF">2024-04-22T08:00:56Z</dcterms:modified>
</cp:coreProperties>
</file>