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29_24_Obnova a rozšíření vybavení pracovišť mat. sekce 91,92\2_ZD final\"/>
    </mc:Choice>
  </mc:AlternateContent>
  <xr:revisionPtr revIDLastSave="0" documentId="13_ncr:1_{19096669-965E-44F5-9EED-D277575422C6}" xr6:coauthVersionLast="47" xr6:coauthVersionMax="47" xr10:uidLastSave="{00000000-0000-0000-0000-000000000000}"/>
  <bookViews>
    <workbookView xWindow="-108" yWindow="-108" windowWidth="23256" windowHeight="14016" activeTab="3" xr2:uid="{00000000-000D-0000-FFFF-FFFF00000000}"/>
  </bookViews>
  <sheets>
    <sheet name="Tabulka nabídkové ceny" sheetId="1" r:id="rId1"/>
    <sheet name="1 - Tablet, stylus, obal" sheetId="4" r:id="rId2"/>
    <sheet name="2_mini PC" sheetId="6" r:id="rId3"/>
    <sheet name="3 - tiskárna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G6" i="1" s="1"/>
  <c r="E6" i="1"/>
  <c r="E7" i="1"/>
  <c r="F7" i="1" s="1"/>
  <c r="G7" i="1" l="1"/>
  <c r="E5" i="1"/>
  <c r="E15" i="1" s="1"/>
  <c r="F5" i="1" l="1"/>
  <c r="G5" i="1" s="1"/>
  <c r="F15" i="1"/>
  <c r="G15" i="1" s="1"/>
</calcChain>
</file>

<file path=xl/sharedStrings.xml><?xml version="1.0" encoding="utf-8"?>
<sst xmlns="http://schemas.openxmlformats.org/spreadsheetml/2006/main" count="147" uniqueCount="111">
  <si>
    <t>TABULKA NABÍDKOVÉ CENY</t>
  </si>
  <si>
    <t>Číslo položky</t>
  </si>
  <si>
    <t>Kč DPH 21%</t>
  </si>
  <si>
    <t>Účastník vyplní odemčené žlutě podbarvené buňky pro:</t>
  </si>
  <si>
    <t>Název položky
NABÍZENÝ PRODUKT</t>
  </si>
  <si>
    <t>b) doplnění označení nabízeného produktu (např. part number)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</si>
  <si>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</si>
  <si>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</si>
  <si>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</si>
  <si>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</si>
  <si>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Celková cena 
Kč vč. DPH</t>
  </si>
  <si>
    <t>a) stanovení nabídkové ceny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</si>
  <si>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</si>
  <si>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</si>
  <si>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</si>
  <si>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</si>
  <si>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Další informace</t>
  </si>
  <si>
    <t>Počet</t>
  </si>
  <si>
    <t>Cena 1 ks
Kč bez DPH</t>
  </si>
  <si>
    <t>č. faktury</t>
  </si>
  <si>
    <t>c) doplnění specifikace jednotlivých položek tabulky obsažené v listech tohoto sešitu</t>
  </si>
  <si>
    <t>Technické parametry</t>
  </si>
  <si>
    <t>V …………………………. dne …………….2024</t>
  </si>
  <si>
    <t>Úhlopříčka displeje ["]</t>
  </si>
  <si>
    <t>Typ displeje</t>
  </si>
  <si>
    <t>Nativní rozlišení</t>
  </si>
  <si>
    <t>Konektivita</t>
  </si>
  <si>
    <t>Nabídková cena 
celkem 
Kč bez DPH</t>
  </si>
  <si>
    <t>DPH 21 %
nabídkové ceny</t>
  </si>
  <si>
    <t>Nabídková cena
celkem 
Kč vč. DPH</t>
  </si>
  <si>
    <t>Hmotnost</t>
  </si>
  <si>
    <t xml:space="preserve">Základní parametry </t>
  </si>
  <si>
    <t>Tablet  s "ostrým" stylusem a obalem:</t>
  </si>
  <si>
    <t>Operační systém</t>
  </si>
  <si>
    <t>typu Google Android</t>
  </si>
  <si>
    <t>Velikost operační paměti [GB]</t>
  </si>
  <si>
    <t>Interní paměť [GB]</t>
  </si>
  <si>
    <t>Počet jader procesoru</t>
  </si>
  <si>
    <t>Maximální velikost paměťové karty [GB]</t>
  </si>
  <si>
    <t>Jemnost displeje [PPI]</t>
  </si>
  <si>
    <t>WiFi</t>
  </si>
  <si>
    <t>Webkamera</t>
  </si>
  <si>
    <t>USB Type-C</t>
  </si>
  <si>
    <t>Jack 3,5mm (sluchátka)</t>
  </si>
  <si>
    <t>Ano</t>
  </si>
  <si>
    <t>Displej</t>
  </si>
  <si>
    <t>max 0,5 kg</t>
  </si>
  <si>
    <t>Gyroskop</t>
  </si>
  <si>
    <t>Rozlišení zadního fotoaparátu [Mpx]</t>
  </si>
  <si>
    <t>Tablet lze ovládat "ostrým" stylusem</t>
  </si>
  <si>
    <t>Stylus je součástí dodávky</t>
  </si>
  <si>
    <t>Součástí dodávky je originální obal výrobce na tablet</t>
  </si>
  <si>
    <t>Barva tisku</t>
  </si>
  <si>
    <t>Rozhraní tiskárny</t>
  </si>
  <si>
    <t>Standardní formáty papíru</t>
  </si>
  <si>
    <t>Funkce skeneru</t>
  </si>
  <si>
    <t>Rychlost skenování</t>
  </si>
  <si>
    <t>Rozlišení plochého skeneru</t>
  </si>
  <si>
    <t>Rychlost tisku černobíle</t>
  </si>
  <si>
    <t>Vstupní zásobník</t>
  </si>
  <si>
    <t>Doba tisku první strany</t>
  </si>
  <si>
    <t>Oboustranný tisk</t>
  </si>
  <si>
    <t>Černobílá</t>
  </si>
  <si>
    <t>Laserová</t>
  </si>
  <si>
    <t>A4, A5, A6</t>
  </si>
  <si>
    <t>Oboustranný automatický podavač DADF</t>
  </si>
  <si>
    <t>29 str./min.</t>
  </si>
  <si>
    <t>1200 x 1200 DPI</t>
  </si>
  <si>
    <t>min 350 listů</t>
  </si>
  <si>
    <t>automaticky</t>
  </si>
  <si>
    <t>Typ tiskárny</t>
  </si>
  <si>
    <t>USB, 
Gigabit Ethernet, 
USB host, 
Bluetooth</t>
  </si>
  <si>
    <t>min.  40 str./min.</t>
  </si>
  <si>
    <t>ISO min 40 str./min.</t>
  </si>
  <si>
    <t>max 6,3 s</t>
  </si>
  <si>
    <t xml:space="preserve">Paměť </t>
  </si>
  <si>
    <t>min 512GB</t>
  </si>
  <si>
    <t>2 560 x 1 536</t>
  </si>
  <si>
    <t>vícedotykové ovládání</t>
  </si>
  <si>
    <t>Technologie</t>
  </si>
  <si>
    <t>OLED</t>
  </si>
  <si>
    <t>v. 12</t>
  </si>
  <si>
    <t>Mikro SD</t>
  </si>
  <si>
    <t>mini PC</t>
  </si>
  <si>
    <t>Tiskárna</t>
  </si>
  <si>
    <t>CPU</t>
  </si>
  <si>
    <t>Bluetooth 5.0</t>
  </si>
  <si>
    <t>USB 2.0</t>
  </si>
  <si>
    <t>USB 3.0</t>
  </si>
  <si>
    <t>micro-HDMI</t>
  </si>
  <si>
    <t>microSD slot</t>
  </si>
  <si>
    <t>305240088</t>
  </si>
  <si>
    <t>300240044</t>
  </si>
  <si>
    <t>304240047</t>
  </si>
  <si>
    <t>64 bit
4 jádra
2,4 Ghz</t>
  </si>
  <si>
    <t>GPU</t>
  </si>
  <si>
    <t>800 MHz
2 x 4K/60 Hz</t>
  </si>
  <si>
    <t>2.4 GHz 
5.0 GHz 802.11ac</t>
  </si>
  <si>
    <t>5.0</t>
  </si>
  <si>
    <t>HDR</t>
  </si>
  <si>
    <t>PCIe 2.0 x1</t>
  </si>
  <si>
    <t>Externí napájení</t>
  </si>
  <si>
    <t>5 V
UCB-C</t>
  </si>
  <si>
    <t>Gigabit Ethernet</t>
  </si>
  <si>
    <t>podpora PoE+</t>
  </si>
  <si>
    <t>Instalováno v hlinikovém casu s aktivním chlazením</t>
  </si>
  <si>
    <t xml:space="preserve">Max rozměr </t>
  </si>
  <si>
    <t>90 × 60 × 25 mm</t>
  </si>
  <si>
    <t>Interní paměť</t>
  </si>
  <si>
    <t>4 GB
4 200 MHz</t>
  </si>
  <si>
    <t>Podpora min 2x displeje 
nebo 
2x kamery současně, 
2 × 4 lane MIPI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</si>
</sst>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rgb="FF000000"/>
      <name val="Sans"/>
      <charset val="238"/>
    </font>
    <font>
      <sz val="11"/>
      <color theme="1"/>
      <name val="Calibri"/>
      <family val="2"/>
      <charset val="238"/>
    </font>
    <font>
      <b/>
      <sz val="14"/>
      <color indexed="8"/>
      <name val="Calibri"/>
      <family val="2"/>
    </font>
    <font>
      <sz val="11"/>
      <color rgb="FF000000"/>
      <name val="Calibri"/>
      <family val="2"/>
      <charset val="238"/>
    </font>
    <font>
      <b/>
      <sz val="12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42"/>
      </patternFill>
    </fill>
    <fill>
      <patternFill patternType="solid">
        <fgColor theme="4" tint="0.79998168889431442"/>
        <bgColor indexed="41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5" borderId="1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vertical="center" wrapText="1"/>
    </xf>
    <xf numFmtId="0" fontId="0" fillId="0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right"/>
    </xf>
    <xf numFmtId="0" fontId="0" fillId="7" borderId="3" xfId="0" applyFill="1" applyBorder="1" applyAlignment="1" applyProtection="1">
      <alignment vertical="center" wrapText="1"/>
    </xf>
    <xf numFmtId="0" fontId="10" fillId="0" borderId="1" xfId="0" applyFont="1" applyBorder="1" applyProtection="1"/>
    <xf numFmtId="0" fontId="10" fillId="0" borderId="1" xfId="0" applyFont="1" applyBorder="1" applyAlignment="1" applyProtection="1">
      <alignment horizontal="right"/>
    </xf>
    <xf numFmtId="0" fontId="13" fillId="0" borderId="0" xfId="0" applyFont="1" applyProtection="1">
      <protection locked="0"/>
    </xf>
    <xf numFmtId="0" fontId="10" fillId="0" borderId="1" xfId="0" applyFont="1" applyBorder="1" applyAlignment="1" applyProtection="1">
      <alignment horizontal="right" wrapText="1"/>
    </xf>
    <xf numFmtId="0" fontId="0" fillId="0" borderId="1" xfId="0" applyBorder="1" applyAlignment="1" applyProtection="1">
      <alignment horizontal="right" wrapText="1"/>
    </xf>
    <xf numFmtId="0" fontId="10" fillId="0" borderId="1" xfId="0" applyFont="1" applyBorder="1" applyAlignment="1" applyProtection="1">
      <alignment vertical="center"/>
    </xf>
    <xf numFmtId="0" fontId="11" fillId="0" borderId="0" xfId="0" applyFont="1" applyProtection="1"/>
    <xf numFmtId="0" fontId="11" fillId="0" borderId="0" xfId="0" applyFont="1" applyAlignment="1" applyProtection="1">
      <alignment horizontal="center" vertical="center" wrapText="1"/>
    </xf>
    <xf numFmtId="0" fontId="14" fillId="8" borderId="5" xfId="0" applyFont="1" applyFill="1" applyBorder="1" applyAlignment="1" applyProtection="1">
      <alignment horizontal="center" vertical="center" wrapText="1"/>
    </xf>
    <xf numFmtId="0" fontId="14" fillId="8" borderId="6" xfId="0" applyFont="1" applyFill="1" applyBorder="1" applyAlignment="1" applyProtection="1">
      <alignment horizontal="center" vertical="center" wrapText="1"/>
    </xf>
    <xf numFmtId="0" fontId="14" fillId="8" borderId="7" xfId="0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" fontId="12" fillId="0" borderId="8" xfId="0" applyNumberFormat="1" applyFont="1" applyBorder="1" applyAlignment="1" applyProtection="1">
      <alignment vertical="center"/>
    </xf>
    <xf numFmtId="4" fontId="12" fillId="0" borderId="9" xfId="0" applyNumberFormat="1" applyFont="1" applyBorder="1" applyAlignment="1" applyProtection="1">
      <alignment vertical="center"/>
    </xf>
    <xf numFmtId="4" fontId="12" fillId="0" borderId="10" xfId="0" applyNumberFormat="1" applyFont="1" applyBorder="1" applyAlignment="1" applyProtection="1">
      <alignment vertical="center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right" vertical="center"/>
    </xf>
    <xf numFmtId="0" fontId="0" fillId="10" borderId="1" xfId="0" applyFill="1" applyBorder="1" applyAlignment="1" applyProtection="1">
      <alignment vertical="center" wrapText="1"/>
    </xf>
    <xf numFmtId="0" fontId="0" fillId="10" borderId="1" xfId="0" applyFill="1" applyBorder="1" applyAlignment="1" applyProtection="1">
      <alignment horizontal="right" vertical="center" wrapText="1"/>
    </xf>
    <xf numFmtId="49" fontId="0" fillId="6" borderId="1" xfId="0" applyNumberFormat="1" applyFill="1" applyBorder="1" applyAlignment="1" applyProtection="1">
      <alignment vertical="center" wrapText="1"/>
    </xf>
    <xf numFmtId="49" fontId="0" fillId="9" borderId="1" xfId="0" applyNumberFormat="1" applyFill="1" applyBorder="1" applyAlignment="1" applyProtection="1">
      <alignment vertical="center"/>
    </xf>
    <xf numFmtId="0" fontId="0" fillId="9" borderId="1" xfId="0" applyFill="1" applyBorder="1" applyAlignment="1" applyProtection="1">
      <alignment horizontal="right" wrapText="1"/>
    </xf>
    <xf numFmtId="49" fontId="0" fillId="9" borderId="1" xfId="0" applyNumberFormat="1" applyFill="1" applyBorder="1" applyProtection="1"/>
    <xf numFmtId="0" fontId="0" fillId="9" borderId="1" xfId="0" applyFill="1" applyBorder="1" applyAlignment="1" applyProtection="1">
      <alignment horizontal="right"/>
    </xf>
    <xf numFmtId="49" fontId="0" fillId="9" borderId="1" xfId="0" applyNumberFormat="1" applyFill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3" fontId="0" fillId="9" borderId="1" xfId="0" applyNumberFormat="1" applyFill="1" applyBorder="1" applyAlignment="1" applyProtection="1">
      <alignment horizontal="right" vertical="center"/>
    </xf>
    <xf numFmtId="0" fontId="0" fillId="9" borderId="1" xfId="0" applyFill="1" applyBorder="1" applyProtection="1"/>
    <xf numFmtId="0" fontId="0" fillId="9" borderId="1" xfId="0" applyFill="1" applyBorder="1" applyAlignment="1" applyProtection="1">
      <alignment horizontal="right" vertical="center"/>
    </xf>
    <xf numFmtId="0" fontId="0" fillId="11" borderId="1" xfId="0" applyFill="1" applyBorder="1" applyAlignment="1" applyProtection="1">
      <alignment wrapText="1"/>
    </xf>
    <xf numFmtId="0" fontId="0" fillId="11" borderId="1" xfId="0" applyFill="1" applyBorder="1" applyProtection="1"/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9" fillId="4" borderId="4" xfId="0" applyFont="1" applyFill="1" applyBorder="1" applyAlignment="1" applyProtection="1">
      <alignment horizontal="left" vertical="top" wrapText="1"/>
      <protection locked="0"/>
    </xf>
    <xf numFmtId="0" fontId="0" fillId="5" borderId="11" xfId="0" applyFill="1" applyBorder="1" applyAlignment="1" applyProtection="1">
      <alignment vertical="center" wrapText="1"/>
      <protection locked="0"/>
    </xf>
    <xf numFmtId="0" fontId="0" fillId="4" borderId="12" xfId="0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zoomScale="70" zoomScaleNormal="70" workbookViewId="0">
      <selection activeCell="N5" sqref="N5"/>
    </sheetView>
  </sheetViews>
  <sheetFormatPr defaultColWidth="8.88671875" defaultRowHeight="14.4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2.33203125" style="3" customWidth="1"/>
    <col min="9" max="9" width="12.77734375" style="3" customWidth="1"/>
    <col min="10" max="16384" width="8.88671875" style="3"/>
  </cols>
  <sheetData>
    <row r="1" spans="1:9">
      <c r="A1" s="61" t="s">
        <v>0</v>
      </c>
      <c r="B1" s="61"/>
      <c r="C1" s="61"/>
      <c r="D1" s="61"/>
      <c r="E1" s="6"/>
      <c r="F1" s="6"/>
      <c r="G1" s="6"/>
      <c r="H1" s="6"/>
      <c r="I1" s="6"/>
    </row>
    <row r="2" spans="1:9">
      <c r="A2" s="61"/>
      <c r="B2" s="61"/>
      <c r="C2" s="61"/>
      <c r="D2" s="61"/>
      <c r="E2" s="6"/>
      <c r="F2" s="6"/>
      <c r="G2" s="6"/>
      <c r="H2" s="6"/>
      <c r="I2" s="6"/>
    </row>
    <row r="3" spans="1:9">
      <c r="A3" s="6"/>
      <c r="B3" s="6"/>
      <c r="C3" s="6"/>
      <c r="D3" s="6"/>
      <c r="E3" s="6"/>
      <c r="F3" s="6"/>
      <c r="G3" s="6"/>
      <c r="H3" s="6"/>
      <c r="I3" s="6"/>
    </row>
    <row r="4" spans="1:9" ht="28.8">
      <c r="A4" s="9" t="s">
        <v>1</v>
      </c>
      <c r="B4" s="9" t="s">
        <v>4</v>
      </c>
      <c r="C4" s="10" t="s">
        <v>17</v>
      </c>
      <c r="D4" s="10" t="s">
        <v>18</v>
      </c>
      <c r="E4" s="10" t="s">
        <v>9</v>
      </c>
      <c r="F4" s="10" t="s">
        <v>2</v>
      </c>
      <c r="G4" s="10" t="s">
        <v>10</v>
      </c>
      <c r="H4" s="6"/>
      <c r="I4" s="10" t="s">
        <v>19</v>
      </c>
    </row>
    <row r="5" spans="1:9" ht="76.349999999999994" customHeight="1">
      <c r="A5" s="11">
        <v>1</v>
      </c>
      <c r="B5" s="12" t="s">
        <v>32</v>
      </c>
      <c r="C5" s="11">
        <v>1</v>
      </c>
      <c r="D5" s="13">
        <v>0</v>
      </c>
      <c r="E5" s="14">
        <f>D5*C5</f>
        <v>0</v>
      </c>
      <c r="F5" s="14">
        <f>E5*0.21</f>
        <v>0</v>
      </c>
      <c r="G5" s="14">
        <f>E5+F5</f>
        <v>0</v>
      </c>
      <c r="H5" s="6"/>
      <c r="I5" s="48" t="s">
        <v>91</v>
      </c>
    </row>
    <row r="6" spans="1:9" ht="76.349999999999994" customHeight="1">
      <c r="A6" s="11">
        <v>2</v>
      </c>
      <c r="B6" s="12" t="s">
        <v>83</v>
      </c>
      <c r="C6" s="11">
        <v>1</v>
      </c>
      <c r="D6" s="13">
        <v>0</v>
      </c>
      <c r="E6" s="14">
        <f>D6*C6</f>
        <v>0</v>
      </c>
      <c r="F6" s="14">
        <f>E6*0.21</f>
        <v>0</v>
      </c>
      <c r="G6" s="14">
        <f>E6+F6</f>
        <v>0</v>
      </c>
      <c r="H6" s="6"/>
      <c r="I6" s="48" t="s">
        <v>92</v>
      </c>
    </row>
    <row r="7" spans="1:9" ht="76.349999999999994" customHeight="1">
      <c r="A7" s="11">
        <v>3</v>
      </c>
      <c r="B7" s="12" t="s">
        <v>84</v>
      </c>
      <c r="C7" s="11">
        <v>1</v>
      </c>
      <c r="D7" s="13">
        <v>0</v>
      </c>
      <c r="E7" s="14">
        <f t="shared" ref="E7" si="0">D7*C7</f>
        <v>0</v>
      </c>
      <c r="F7" s="14">
        <f t="shared" ref="F7" si="1">E7*0.21</f>
        <v>0</v>
      </c>
      <c r="G7" s="14">
        <f t="shared" ref="G7" si="2">E7+F7</f>
        <v>0</v>
      </c>
      <c r="H7" s="6"/>
      <c r="I7" s="48" t="s">
        <v>93</v>
      </c>
    </row>
    <row r="8" spans="1:9" ht="15" customHeight="1">
      <c r="A8" s="6"/>
      <c r="B8" s="6"/>
      <c r="C8" s="7"/>
      <c r="D8" s="6"/>
      <c r="E8" s="6"/>
      <c r="F8" s="6"/>
      <c r="G8" s="6"/>
      <c r="H8" s="6"/>
      <c r="I8" s="6"/>
    </row>
    <row r="9" spans="1:9" ht="14.4" customHeight="1">
      <c r="A9" s="6"/>
      <c r="B9" s="62" t="s">
        <v>6</v>
      </c>
      <c r="C9" s="62"/>
      <c r="D9" s="62"/>
      <c r="E9" s="62"/>
      <c r="F9" s="62"/>
      <c r="G9" s="62"/>
      <c r="H9" s="6"/>
      <c r="I9" s="6"/>
    </row>
    <row r="10" spans="1:9">
      <c r="A10" s="6"/>
      <c r="B10" s="62"/>
      <c r="C10" s="62"/>
      <c r="D10" s="62"/>
      <c r="E10" s="62"/>
      <c r="F10" s="62"/>
      <c r="G10" s="62"/>
      <c r="H10" s="6"/>
      <c r="I10" s="6"/>
    </row>
    <row r="11" spans="1:9">
      <c r="A11" s="6"/>
      <c r="B11" s="62"/>
      <c r="C11" s="62"/>
      <c r="D11" s="62"/>
      <c r="E11" s="62"/>
      <c r="F11" s="62"/>
      <c r="G11" s="62"/>
      <c r="H11" s="6"/>
      <c r="I11" s="6"/>
    </row>
    <row r="12" spans="1:9" ht="37.35" customHeight="1">
      <c r="A12" s="6"/>
      <c r="B12" s="62"/>
      <c r="C12" s="62"/>
      <c r="D12" s="62"/>
      <c r="E12" s="62"/>
      <c r="F12" s="62"/>
      <c r="G12" s="62"/>
      <c r="H12" s="6"/>
      <c r="I12" s="6"/>
    </row>
    <row r="13" spans="1:9" ht="15" thickBot="1">
      <c r="A13" s="6"/>
      <c r="B13" s="6"/>
      <c r="C13" s="6"/>
      <c r="D13" s="6"/>
      <c r="E13" s="6"/>
      <c r="F13" s="6"/>
      <c r="G13" s="6"/>
      <c r="H13" s="6"/>
      <c r="I13" s="6"/>
    </row>
    <row r="14" spans="1:9" s="30" customFormat="1" ht="65.400000000000006" customHeight="1">
      <c r="A14" s="34"/>
      <c r="B14" s="35"/>
      <c r="C14" s="35"/>
      <c r="D14" s="35"/>
      <c r="E14" s="36" t="s">
        <v>27</v>
      </c>
      <c r="F14" s="37" t="s">
        <v>28</v>
      </c>
      <c r="G14" s="38" t="s">
        <v>29</v>
      </c>
      <c r="H14" s="39"/>
      <c r="I14" s="39"/>
    </row>
    <row r="15" spans="1:9" s="30" customFormat="1" ht="61.2" customHeight="1" thickBot="1">
      <c r="A15" s="34"/>
      <c r="B15" s="34"/>
      <c r="C15" s="34"/>
      <c r="D15" s="34"/>
      <c r="E15" s="40">
        <f>SUM(E5,E7)</f>
        <v>0</v>
      </c>
      <c r="F15" s="41">
        <f>E15*0.21</f>
        <v>0</v>
      </c>
      <c r="G15" s="42">
        <f>E15+F15</f>
        <v>0</v>
      </c>
      <c r="H15" s="39"/>
      <c r="I15" s="39"/>
    </row>
    <row r="16" spans="1:9">
      <c r="A16" s="6"/>
      <c r="B16" s="6"/>
      <c r="C16" s="6"/>
      <c r="D16" s="6"/>
      <c r="E16" s="6"/>
      <c r="F16" s="6"/>
      <c r="G16" s="6"/>
      <c r="H16" s="6"/>
      <c r="I16" s="6"/>
    </row>
    <row r="17" spans="1:9" s="4" customFormat="1" ht="18" customHeight="1">
      <c r="A17" s="8"/>
      <c r="B17" s="60" t="s">
        <v>3</v>
      </c>
      <c r="C17" s="60"/>
      <c r="D17" s="60"/>
      <c r="E17" s="60"/>
      <c r="F17" s="60"/>
      <c r="G17" s="60"/>
      <c r="H17" s="8"/>
      <c r="I17" s="8"/>
    </row>
    <row r="18" spans="1:9" s="4" customFormat="1" ht="15.6">
      <c r="A18" s="8"/>
      <c r="B18" s="60" t="s">
        <v>11</v>
      </c>
      <c r="C18" s="60"/>
      <c r="D18" s="60"/>
      <c r="E18" s="60"/>
      <c r="F18" s="60"/>
      <c r="G18" s="60"/>
      <c r="H18" s="8"/>
      <c r="I18" s="8"/>
    </row>
    <row r="19" spans="1:9" s="4" customFormat="1" ht="20.399999999999999" customHeight="1">
      <c r="A19" s="8"/>
      <c r="B19" s="60" t="s">
        <v>5</v>
      </c>
      <c r="C19" s="60"/>
      <c r="D19" s="60"/>
      <c r="E19" s="60"/>
      <c r="F19" s="60"/>
      <c r="G19" s="60"/>
      <c r="H19" s="8"/>
      <c r="I19" s="8"/>
    </row>
    <row r="20" spans="1:9" s="4" customFormat="1" ht="17.399999999999999" customHeight="1">
      <c r="A20" s="8"/>
      <c r="B20" s="60" t="s">
        <v>20</v>
      </c>
      <c r="C20" s="60"/>
      <c r="D20" s="60"/>
      <c r="E20" s="60"/>
      <c r="F20" s="60"/>
      <c r="G20" s="60"/>
      <c r="H20" s="8"/>
      <c r="I20" s="8"/>
    </row>
    <row r="22" spans="1:9" ht="15.6">
      <c r="B22" s="1" t="s">
        <v>22</v>
      </c>
      <c r="C22" s="2"/>
    </row>
    <row r="24" spans="1:9">
      <c r="B24" s="3" t="s">
        <v>7</v>
      </c>
    </row>
    <row r="25" spans="1:9">
      <c r="B25" s="3" t="s">
        <v>8</v>
      </c>
    </row>
  </sheetData>
  <sheetProtection algorithmName="SHA-512" hashValue="JVwl9XTsym8iNj1U/Mped8cEvIiw3PKAum3KRCaeOwMB536LSuKrIwj6qfbKU7HJGeBXvJN80hoDUKIl6i+AYg==" saltValue="cgJXKlt4L733FUJ3/wPhjQ==" spinCount="100000" sheet="1" objects="1" scenarios="1" formatCells="0" formatColumns="0" formatRows="0"/>
  <mergeCells count="6">
    <mergeCell ref="B20:G20"/>
    <mergeCell ref="A1:D2"/>
    <mergeCell ref="B9:G12"/>
    <mergeCell ref="B17:G17"/>
    <mergeCell ref="B18:G18"/>
    <mergeCell ref="B19:G19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/>
  <dimension ref="A1:E30"/>
  <sheetViews>
    <sheetView zoomScale="70" zoomScaleNormal="70" workbookViewId="0">
      <selection activeCell="M6" sqref="M6"/>
    </sheetView>
  </sheetViews>
  <sheetFormatPr defaultColWidth="8.88671875" defaultRowHeight="14.4"/>
  <cols>
    <col min="1" max="1" width="34" style="3" customWidth="1"/>
    <col min="2" max="2" width="17.44140625" style="3" customWidth="1"/>
    <col min="3" max="3" width="26.6640625" style="3" customWidth="1"/>
    <col min="4" max="4" width="2.5546875" style="3" customWidth="1"/>
    <col min="5" max="5" width="33.44140625" style="3" customWidth="1"/>
    <col min="6" max="16384" width="8.88671875" style="3"/>
  </cols>
  <sheetData>
    <row r="1" spans="1:5" ht="54" customHeight="1">
      <c r="A1" s="18"/>
      <c r="B1" s="19"/>
      <c r="C1" s="20"/>
      <c r="D1" s="15"/>
      <c r="E1" s="63" t="s">
        <v>12</v>
      </c>
    </row>
    <row r="2" spans="1:5" ht="28.8">
      <c r="A2" s="27" t="s">
        <v>13</v>
      </c>
      <c r="B2" s="27" t="s">
        <v>14</v>
      </c>
      <c r="C2" s="27" t="s">
        <v>15</v>
      </c>
      <c r="D2" s="16"/>
      <c r="E2" s="64"/>
    </row>
    <row r="3" spans="1:5">
      <c r="A3" s="21" t="s">
        <v>31</v>
      </c>
      <c r="B3" s="22"/>
      <c r="C3" s="22"/>
      <c r="D3" s="16"/>
      <c r="E3" s="17" t="s">
        <v>31</v>
      </c>
    </row>
    <row r="4" spans="1:5">
      <c r="A4" s="28" t="s">
        <v>23</v>
      </c>
      <c r="B4" s="6"/>
      <c r="C4" s="29">
        <v>11.2</v>
      </c>
      <c r="D4" s="16"/>
      <c r="E4" s="5"/>
    </row>
    <row r="5" spans="1:5">
      <c r="A5" s="25" t="s">
        <v>25</v>
      </c>
      <c r="B5" s="26"/>
      <c r="C5" s="26" t="s">
        <v>77</v>
      </c>
      <c r="D5" s="16"/>
      <c r="E5" s="43"/>
    </row>
    <row r="6" spans="1:5" ht="28.8">
      <c r="A6" s="49" t="s">
        <v>33</v>
      </c>
      <c r="B6" s="50" t="s">
        <v>34</v>
      </c>
      <c r="C6" s="24" t="s">
        <v>81</v>
      </c>
      <c r="D6" s="16"/>
      <c r="E6" s="44"/>
    </row>
    <row r="7" spans="1:5">
      <c r="A7" s="51" t="s">
        <v>35</v>
      </c>
      <c r="B7" s="25"/>
      <c r="C7" s="52">
        <v>8</v>
      </c>
      <c r="D7" s="16"/>
      <c r="E7" s="44"/>
    </row>
    <row r="8" spans="1:5">
      <c r="A8" s="51" t="s">
        <v>36</v>
      </c>
      <c r="B8" s="25"/>
      <c r="C8" s="52">
        <v>256</v>
      </c>
      <c r="D8" s="16"/>
      <c r="E8" s="44"/>
    </row>
    <row r="9" spans="1:5">
      <c r="A9" s="53" t="s">
        <v>37</v>
      </c>
      <c r="B9" s="54"/>
      <c r="C9" s="52">
        <v>8</v>
      </c>
      <c r="D9" s="16"/>
      <c r="E9" s="44"/>
    </row>
    <row r="10" spans="1:5" ht="28.8">
      <c r="A10" s="53" t="s">
        <v>38</v>
      </c>
      <c r="B10" s="24" t="s">
        <v>82</v>
      </c>
      <c r="C10" s="55">
        <v>1024</v>
      </c>
      <c r="D10" s="16"/>
      <c r="E10" s="44"/>
    </row>
    <row r="11" spans="1:5">
      <c r="A11" s="21" t="s">
        <v>45</v>
      </c>
      <c r="B11" s="22"/>
      <c r="C11" s="22"/>
      <c r="D11" s="16"/>
      <c r="E11" s="17" t="s">
        <v>45</v>
      </c>
    </row>
    <row r="12" spans="1:5">
      <c r="A12" s="51" t="s">
        <v>39</v>
      </c>
      <c r="B12" s="25"/>
      <c r="C12" s="56">
        <v>600</v>
      </c>
      <c r="D12" s="16"/>
      <c r="E12" s="5"/>
    </row>
    <row r="13" spans="1:5" ht="27">
      <c r="A13" s="33" t="s">
        <v>24</v>
      </c>
      <c r="B13" s="31" t="s">
        <v>78</v>
      </c>
      <c r="C13" s="25"/>
      <c r="E13" s="43"/>
    </row>
    <row r="14" spans="1:5">
      <c r="A14" s="33" t="s">
        <v>79</v>
      </c>
      <c r="B14" s="31" t="s">
        <v>80</v>
      </c>
      <c r="C14" s="25"/>
      <c r="E14" s="44"/>
    </row>
    <row r="15" spans="1:5">
      <c r="A15" s="21" t="s">
        <v>26</v>
      </c>
      <c r="B15" s="22"/>
      <c r="C15" s="22"/>
      <c r="D15" s="16"/>
      <c r="E15" s="17" t="s">
        <v>26</v>
      </c>
    </row>
    <row r="16" spans="1:5">
      <c r="A16" s="25" t="s">
        <v>40</v>
      </c>
      <c r="B16" s="26" t="s">
        <v>44</v>
      </c>
      <c r="C16" s="26"/>
      <c r="E16" s="5"/>
    </row>
    <row r="17" spans="1:5">
      <c r="A17" s="25" t="s">
        <v>41</v>
      </c>
      <c r="B17" s="26" t="s">
        <v>44</v>
      </c>
      <c r="C17" s="26"/>
      <c r="E17" s="43"/>
    </row>
    <row r="18" spans="1:5">
      <c r="A18" s="25" t="s">
        <v>42</v>
      </c>
      <c r="B18" s="26" t="s">
        <v>44</v>
      </c>
      <c r="C18" s="26"/>
      <c r="E18" s="44"/>
    </row>
    <row r="19" spans="1:5">
      <c r="A19" s="25" t="s">
        <v>43</v>
      </c>
      <c r="B19" s="26" t="s">
        <v>44</v>
      </c>
      <c r="C19" s="26"/>
      <c r="E19" s="44"/>
    </row>
    <row r="20" spans="1:5">
      <c r="A20" s="21" t="s">
        <v>16</v>
      </c>
      <c r="B20" s="22"/>
      <c r="C20" s="22"/>
      <c r="D20" s="16"/>
      <c r="E20" s="17" t="s">
        <v>16</v>
      </c>
    </row>
    <row r="21" spans="1:5">
      <c r="A21" s="25" t="s">
        <v>30</v>
      </c>
      <c r="B21" s="45"/>
      <c r="C21" s="26" t="s">
        <v>46</v>
      </c>
      <c r="E21" s="5"/>
    </row>
    <row r="22" spans="1:5">
      <c r="A22" s="53" t="s">
        <v>47</v>
      </c>
      <c r="B22" s="57" t="s">
        <v>44</v>
      </c>
      <c r="C22" s="26"/>
      <c r="E22" s="5"/>
    </row>
    <row r="23" spans="1:5">
      <c r="A23" s="53" t="s">
        <v>48</v>
      </c>
      <c r="B23" s="25"/>
      <c r="C23" s="57">
        <v>13</v>
      </c>
      <c r="E23" s="5"/>
    </row>
    <row r="24" spans="1:5" ht="16.8" customHeight="1">
      <c r="A24" s="53" t="s">
        <v>49</v>
      </c>
      <c r="B24" s="57" t="s">
        <v>44</v>
      </c>
      <c r="C24" s="25"/>
      <c r="E24" s="5"/>
    </row>
    <row r="25" spans="1:5">
      <c r="A25" s="53" t="s">
        <v>50</v>
      </c>
      <c r="B25" s="57" t="s">
        <v>44</v>
      </c>
      <c r="C25" s="25"/>
      <c r="E25" s="5"/>
    </row>
    <row r="26" spans="1:5" ht="28.8">
      <c r="A26" s="53" t="s">
        <v>51</v>
      </c>
      <c r="B26" s="57" t="s">
        <v>44</v>
      </c>
      <c r="C26" s="25"/>
      <c r="E26" s="5"/>
    </row>
    <row r="27" spans="1:5">
      <c r="A27" s="25"/>
      <c r="B27" s="25"/>
      <c r="C27" s="25"/>
      <c r="E27" s="5"/>
    </row>
    <row r="28" spans="1:5">
      <c r="A28" s="25"/>
      <c r="B28" s="25"/>
      <c r="C28" s="25"/>
      <c r="E28" s="5"/>
    </row>
    <row r="29" spans="1:5">
      <c r="A29" s="25"/>
      <c r="B29" s="25"/>
      <c r="C29" s="25"/>
      <c r="E29" s="5"/>
    </row>
    <row r="30" spans="1:5">
      <c r="A30" s="25"/>
      <c r="B30" s="25"/>
      <c r="C30" s="25"/>
      <c r="E30" s="5"/>
    </row>
  </sheetData>
  <sheetProtection algorithmName="SHA-512" hashValue="F9xHso334IidKC/rWnGUsYX2k2Jao2MSzoPLc/dQmepEr/KHAucYaJA2+josxmv7KtFvfVibACThgONjP4A+jg==" saltValue="U6pyWEFsaZrCjodvrMh0SQ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4DD6E-74C2-422A-87EF-F7C6B4D412D5}">
  <dimension ref="A1:E25"/>
  <sheetViews>
    <sheetView zoomScale="70" zoomScaleNormal="70" workbookViewId="0">
      <selection sqref="A1:C25"/>
    </sheetView>
  </sheetViews>
  <sheetFormatPr defaultColWidth="8.88671875" defaultRowHeight="14.4"/>
  <cols>
    <col min="1" max="1" width="34" style="3" customWidth="1"/>
    <col min="2" max="2" width="19.6640625" style="3" customWidth="1"/>
    <col min="3" max="3" width="26.6640625" style="3" customWidth="1"/>
    <col min="4" max="4" width="2.5546875" style="3" customWidth="1"/>
    <col min="5" max="5" width="33.44140625" style="3" customWidth="1"/>
    <col min="6" max="16384" width="8.88671875" style="3"/>
  </cols>
  <sheetData>
    <row r="1" spans="1:5" ht="54" customHeight="1">
      <c r="A1" s="18"/>
      <c r="B1" s="19"/>
      <c r="C1" s="20"/>
      <c r="D1" s="15"/>
      <c r="E1" s="63" t="s">
        <v>12</v>
      </c>
    </row>
    <row r="2" spans="1:5" ht="28.8">
      <c r="A2" s="27" t="s">
        <v>13</v>
      </c>
      <c r="B2" s="27" t="s">
        <v>14</v>
      </c>
      <c r="C2" s="27" t="s">
        <v>15</v>
      </c>
      <c r="D2" s="16"/>
      <c r="E2" s="64"/>
    </row>
    <row r="3" spans="1:5">
      <c r="A3" s="21" t="s">
        <v>31</v>
      </c>
      <c r="B3" s="22"/>
      <c r="C3" s="22"/>
      <c r="D3" s="16"/>
      <c r="E3" s="65" t="s">
        <v>31</v>
      </c>
    </row>
    <row r="4" spans="1:5" ht="43.2">
      <c r="A4" s="11" t="s">
        <v>85</v>
      </c>
      <c r="B4" s="26"/>
      <c r="C4" s="32" t="s">
        <v>94</v>
      </c>
      <c r="D4" s="16"/>
      <c r="E4" s="44"/>
    </row>
    <row r="5" spans="1:5" ht="28.8">
      <c r="A5" s="11" t="s">
        <v>95</v>
      </c>
      <c r="B5" s="26"/>
      <c r="C5" s="32" t="s">
        <v>96</v>
      </c>
      <c r="D5" s="16"/>
      <c r="E5" s="44"/>
    </row>
    <row r="6" spans="1:5" ht="28.8">
      <c r="A6" s="11" t="s">
        <v>108</v>
      </c>
      <c r="B6" s="25"/>
      <c r="C6" s="50" t="s">
        <v>109</v>
      </c>
      <c r="D6" s="16"/>
      <c r="E6" s="66"/>
    </row>
    <row r="7" spans="1:5">
      <c r="A7" s="21" t="s">
        <v>26</v>
      </c>
      <c r="B7" s="22"/>
      <c r="C7" s="22"/>
      <c r="D7" s="16"/>
      <c r="E7" s="17" t="s">
        <v>26</v>
      </c>
    </row>
    <row r="8" spans="1:5" ht="28.8">
      <c r="A8" s="11" t="s">
        <v>40</v>
      </c>
      <c r="B8" s="32" t="s">
        <v>97</v>
      </c>
      <c r="C8" s="26"/>
      <c r="E8" s="5"/>
    </row>
    <row r="9" spans="1:5">
      <c r="A9" s="25" t="s">
        <v>86</v>
      </c>
      <c r="B9" s="26" t="s">
        <v>98</v>
      </c>
      <c r="C9" s="26"/>
      <c r="E9" s="43"/>
    </row>
    <row r="10" spans="1:5">
      <c r="A10" s="25" t="s">
        <v>42</v>
      </c>
      <c r="B10" s="26"/>
      <c r="C10" s="26">
        <v>1</v>
      </c>
      <c r="E10" s="44"/>
    </row>
    <row r="11" spans="1:5">
      <c r="A11" s="25" t="s">
        <v>87</v>
      </c>
      <c r="B11" s="26"/>
      <c r="C11" s="26">
        <v>2</v>
      </c>
      <c r="E11" s="44"/>
    </row>
    <row r="12" spans="1:5">
      <c r="A12" s="25" t="s">
        <v>88</v>
      </c>
      <c r="B12" s="26"/>
      <c r="C12" s="26">
        <v>2</v>
      </c>
      <c r="E12" s="44"/>
    </row>
    <row r="13" spans="1:5">
      <c r="A13" s="25" t="s">
        <v>89</v>
      </c>
      <c r="B13" s="26" t="s">
        <v>99</v>
      </c>
      <c r="C13" s="26">
        <v>2</v>
      </c>
      <c r="E13" s="44"/>
    </row>
    <row r="14" spans="1:5">
      <c r="A14" s="25" t="s">
        <v>90</v>
      </c>
      <c r="B14" s="26" t="s">
        <v>44</v>
      </c>
      <c r="C14" s="26"/>
      <c r="E14" s="44"/>
    </row>
    <row r="15" spans="1:5">
      <c r="A15" s="25" t="s">
        <v>100</v>
      </c>
      <c r="B15" s="26"/>
      <c r="C15" s="26">
        <v>1</v>
      </c>
      <c r="E15" s="44"/>
    </row>
    <row r="16" spans="1:5">
      <c r="A16" s="25" t="s">
        <v>103</v>
      </c>
      <c r="B16" s="26" t="s">
        <v>44</v>
      </c>
      <c r="C16" s="26"/>
      <c r="E16" s="44"/>
    </row>
    <row r="17" spans="1:5">
      <c r="A17" s="25" t="s">
        <v>104</v>
      </c>
      <c r="B17" s="26" t="s">
        <v>44</v>
      </c>
      <c r="C17" s="26"/>
      <c r="E17" s="44"/>
    </row>
    <row r="18" spans="1:5" ht="57.6">
      <c r="A18" s="54" t="s">
        <v>110</v>
      </c>
      <c r="B18" s="45" t="s">
        <v>44</v>
      </c>
      <c r="C18" s="26"/>
      <c r="E18" s="44"/>
    </row>
    <row r="19" spans="1:5" ht="28.8">
      <c r="A19" s="11" t="s">
        <v>101</v>
      </c>
      <c r="B19" s="32" t="s">
        <v>102</v>
      </c>
      <c r="C19" s="26"/>
      <c r="E19" s="44"/>
    </row>
    <row r="20" spans="1:5">
      <c r="A20" s="21" t="s">
        <v>16</v>
      </c>
      <c r="B20" s="22"/>
      <c r="C20" s="22"/>
      <c r="D20" s="16"/>
      <c r="E20" s="17" t="s">
        <v>16</v>
      </c>
    </row>
    <row r="21" spans="1:5" ht="28.8">
      <c r="A21" s="67" t="s">
        <v>105</v>
      </c>
      <c r="B21" s="24" t="s">
        <v>44</v>
      </c>
      <c r="C21" s="26"/>
      <c r="E21" s="5"/>
    </row>
    <row r="22" spans="1:5">
      <c r="A22" s="25" t="s">
        <v>106</v>
      </c>
      <c r="B22" s="25"/>
      <c r="C22" s="26" t="s">
        <v>107</v>
      </c>
      <c r="E22" s="5"/>
    </row>
    <row r="23" spans="1:5">
      <c r="A23" s="25"/>
      <c r="B23" s="25"/>
      <c r="C23" s="25"/>
      <c r="E23" s="5"/>
    </row>
    <row r="24" spans="1:5">
      <c r="A24" s="25"/>
      <c r="B24" s="25"/>
      <c r="C24" s="25"/>
      <c r="E24" s="5"/>
    </row>
    <row r="25" spans="1:5">
      <c r="A25" s="25"/>
      <c r="B25" s="25"/>
      <c r="C25" s="25"/>
      <c r="E25" s="5"/>
    </row>
  </sheetData>
  <sheetProtection algorithmName="SHA-512" hashValue="x7HJ3/4Nkz63aNjiC1wdQB1Yw+7WmF1uOQRDrHTgBXMC6ohcWxwGXOHGWmNWpiskUNYKvlWpPuvQutZp7VJMYQ==" saltValue="sSnHnvjsxDbRFwIvtwtS1g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0066-73D8-493F-B557-A22864D7B15E}">
  <dimension ref="A1:E22"/>
  <sheetViews>
    <sheetView tabSelected="1" topLeftCell="A3" zoomScale="85" zoomScaleNormal="85" workbookViewId="0">
      <selection activeCell="J16" sqref="J16"/>
    </sheetView>
  </sheetViews>
  <sheetFormatPr defaultColWidth="8.88671875" defaultRowHeight="14.4"/>
  <cols>
    <col min="1" max="1" width="30.44140625" style="3" customWidth="1"/>
    <col min="2" max="2" width="23.44140625" style="3" customWidth="1"/>
    <col min="3" max="3" width="26.6640625" style="3" customWidth="1"/>
    <col min="4" max="4" width="2.5546875" style="3" customWidth="1"/>
    <col min="5" max="5" width="33.44140625" style="3" customWidth="1"/>
    <col min="6" max="16384" width="8.88671875" style="3"/>
  </cols>
  <sheetData>
    <row r="1" spans="1:5" ht="54" customHeight="1">
      <c r="A1" s="18"/>
      <c r="B1" s="19"/>
      <c r="C1" s="20"/>
      <c r="D1" s="15"/>
      <c r="E1" s="63" t="s">
        <v>12</v>
      </c>
    </row>
    <row r="2" spans="1:5" ht="28.8">
      <c r="A2" s="27" t="s">
        <v>13</v>
      </c>
      <c r="B2" s="27" t="s">
        <v>14</v>
      </c>
      <c r="C2" s="27" t="s">
        <v>15</v>
      </c>
      <c r="D2" s="16"/>
      <c r="E2" s="64"/>
    </row>
    <row r="3" spans="1:5">
      <c r="A3" s="21" t="s">
        <v>31</v>
      </c>
      <c r="B3" s="22"/>
      <c r="C3" s="22"/>
      <c r="D3" s="16"/>
      <c r="E3" s="17" t="s">
        <v>21</v>
      </c>
    </row>
    <row r="4" spans="1:5">
      <c r="A4" s="33" t="s">
        <v>70</v>
      </c>
      <c r="B4" s="24" t="s">
        <v>63</v>
      </c>
      <c r="C4" s="29"/>
      <c r="D4" s="16"/>
      <c r="E4" s="5"/>
    </row>
    <row r="5" spans="1:5">
      <c r="A5" s="33" t="s">
        <v>52</v>
      </c>
      <c r="B5" s="32" t="s">
        <v>62</v>
      </c>
      <c r="C5" s="29"/>
      <c r="D5" s="16"/>
      <c r="E5" s="5"/>
    </row>
    <row r="6" spans="1:5" ht="53.4">
      <c r="A6" s="33" t="s">
        <v>53</v>
      </c>
      <c r="B6" s="31" t="s">
        <v>71</v>
      </c>
      <c r="C6" s="24"/>
      <c r="D6" s="16"/>
      <c r="E6" s="5"/>
    </row>
    <row r="7" spans="1:5">
      <c r="A7" s="33" t="s">
        <v>54</v>
      </c>
      <c r="B7" s="31" t="s">
        <v>64</v>
      </c>
      <c r="C7" s="23"/>
      <c r="D7" s="16"/>
      <c r="E7" s="5"/>
    </row>
    <row r="8" spans="1:5" ht="28.8">
      <c r="A8" s="11" t="s">
        <v>55</v>
      </c>
      <c r="B8" s="32" t="s">
        <v>65</v>
      </c>
      <c r="C8" s="26"/>
      <c r="E8" s="5"/>
    </row>
    <row r="9" spans="1:5">
      <c r="A9" s="46" t="s">
        <v>56</v>
      </c>
      <c r="B9" s="25"/>
      <c r="C9" s="47" t="s">
        <v>66</v>
      </c>
      <c r="D9" s="16"/>
      <c r="E9" s="5"/>
    </row>
    <row r="10" spans="1:5">
      <c r="A10" s="11" t="s">
        <v>57</v>
      </c>
      <c r="B10" s="25"/>
      <c r="C10" s="32" t="s">
        <v>67</v>
      </c>
      <c r="E10" s="5"/>
    </row>
    <row r="11" spans="1:5">
      <c r="A11" s="11" t="s">
        <v>58</v>
      </c>
      <c r="B11" s="25"/>
      <c r="C11" s="32" t="s">
        <v>72</v>
      </c>
      <c r="E11" s="5"/>
    </row>
    <row r="12" spans="1:5">
      <c r="A12" s="11" t="s">
        <v>58</v>
      </c>
      <c r="B12" s="25"/>
      <c r="C12" s="32" t="s">
        <v>73</v>
      </c>
      <c r="E12" s="5"/>
    </row>
    <row r="13" spans="1:5">
      <c r="A13" s="11" t="s">
        <v>59</v>
      </c>
      <c r="B13" s="25"/>
      <c r="C13" s="32" t="s">
        <v>68</v>
      </c>
      <c r="E13" s="5"/>
    </row>
    <row r="14" spans="1:5">
      <c r="A14" s="11" t="s">
        <v>60</v>
      </c>
      <c r="B14" s="25"/>
      <c r="C14" s="32" t="s">
        <v>74</v>
      </c>
      <c r="E14" s="5"/>
    </row>
    <row r="15" spans="1:5">
      <c r="A15" s="11" t="s">
        <v>75</v>
      </c>
      <c r="B15" s="54"/>
      <c r="C15" s="26" t="s">
        <v>76</v>
      </c>
      <c r="E15" s="5"/>
    </row>
    <row r="16" spans="1:5">
      <c r="A16" s="11" t="s">
        <v>61</v>
      </c>
      <c r="B16" s="32" t="s">
        <v>69</v>
      </c>
      <c r="C16" s="25"/>
      <c r="E16" s="5"/>
    </row>
    <row r="17" spans="1:5">
      <c r="A17" s="21" t="s">
        <v>16</v>
      </c>
      <c r="B17" s="58"/>
      <c r="C17" s="59"/>
      <c r="E17" s="17" t="s">
        <v>16</v>
      </c>
    </row>
    <row r="18" spans="1:5">
      <c r="A18" s="6"/>
      <c r="B18" s="54"/>
      <c r="C18" s="25"/>
      <c r="E18" s="5"/>
    </row>
    <row r="19" spans="1:5">
      <c r="A19" s="11"/>
      <c r="B19" s="54"/>
      <c r="C19" s="25"/>
      <c r="E19" s="5"/>
    </row>
    <row r="20" spans="1:5">
      <c r="A20" s="11"/>
      <c r="B20" s="25"/>
      <c r="C20" s="25"/>
      <c r="E20" s="5"/>
    </row>
    <row r="21" spans="1:5">
      <c r="A21" s="11"/>
      <c r="B21" s="25"/>
      <c r="C21" s="25"/>
      <c r="E21" s="5"/>
    </row>
    <row r="22" spans="1:5">
      <c r="A22" s="68"/>
      <c r="B22" s="68"/>
      <c r="C22" s="68"/>
      <c r="E22" s="5"/>
    </row>
  </sheetData>
  <sheetProtection algorithmName="SHA-512" hashValue="5j4JeO8kWZb4aujb60EH+ttlubSs9tRsvePy20QhLT4cs0NvGIkah0qmrnrQb1VolmQSfzVxVQO6dEw4edomiA==" saltValue="LYfDYeTh28XdBs0dyC8DLA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Tabulka nabídkové ceny</vt:lpstr>
      <vt:lpstr>1 - Tablet, stylus, obal</vt:lpstr>
      <vt:lpstr>2_mini PC</vt:lpstr>
      <vt:lpstr>3 - tiskárna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2024-05-03T08:38:43Z</dcterms:modified>
</cp:coreProperties>
</file>