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390" windowWidth="15600" windowHeight="11640"/>
  </bookViews>
  <sheets>
    <sheet name="Laboratorní přístroje" sheetId="1" r:id="rId1"/>
  </sheets>
  <definedNames>
    <definedName name="_xlnm._FilterDatabase" localSheetId="0" hidden="1">'Laboratorní přístroje'!$E$1:$E$27</definedName>
  </definedNames>
  <calcPr calcId="145621"/>
</workbook>
</file>

<file path=xl/calcChain.xml><?xml version="1.0" encoding="utf-8"?>
<calcChain xmlns="http://schemas.openxmlformats.org/spreadsheetml/2006/main">
  <c r="C33" i="1" l="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C107" i="1" s="1"/>
  <c r="C108" i="1" s="1"/>
  <c r="C109" i="1" s="1"/>
  <c r="C110" i="1" s="1"/>
  <c r="C111" i="1" s="1"/>
  <c r="C112" i="1" s="1"/>
  <c r="C113" i="1" s="1"/>
  <c r="C114" i="1" s="1"/>
  <c r="C115" i="1" s="1"/>
  <c r="C116" i="1" s="1"/>
  <c r="C117" i="1" s="1"/>
  <c r="C118" i="1" s="1"/>
  <c r="C119" i="1" s="1"/>
  <c r="C120" i="1" s="1"/>
  <c r="C121" i="1" s="1"/>
  <c r="C122" i="1" s="1"/>
  <c r="C123" i="1" s="1"/>
  <c r="C124" i="1" s="1"/>
  <c r="C125" i="1" s="1"/>
  <c r="C126" i="1" s="1"/>
  <c r="C127" i="1" s="1"/>
  <c r="C128" i="1" s="1"/>
  <c r="C129" i="1" s="1"/>
  <c r="C130" i="1" s="1"/>
  <c r="C131" i="1" s="1"/>
  <c r="C132" i="1" s="1"/>
  <c r="C133" i="1" s="1"/>
  <c r="C134" i="1" s="1"/>
  <c r="C135" i="1" s="1"/>
  <c r="C136" i="1" s="1"/>
  <c r="C137" i="1" s="1"/>
  <c r="C138" i="1" s="1"/>
  <c r="C139" i="1" s="1"/>
  <c r="C140" i="1" s="1"/>
  <c r="C141" i="1" s="1"/>
  <c r="C142" i="1" s="1"/>
  <c r="C143" i="1" s="1"/>
  <c r="C144" i="1" s="1"/>
  <c r="C145" i="1" s="1"/>
  <c r="C146" i="1" s="1"/>
  <c r="C147" i="1" s="1"/>
  <c r="C148" i="1" s="1"/>
  <c r="C149" i="1" s="1"/>
  <c r="C150" i="1" s="1"/>
  <c r="C151" i="1" s="1"/>
  <c r="C152" i="1" s="1"/>
  <c r="C153" i="1" s="1"/>
  <c r="C154" i="1" s="1"/>
  <c r="C155" i="1" s="1"/>
  <c r="C156" i="1" s="1"/>
  <c r="C157" i="1" s="1"/>
  <c r="C158" i="1" s="1"/>
  <c r="C159" i="1" s="1"/>
  <c r="C160" i="1" s="1"/>
  <c r="C161" i="1" s="1"/>
  <c r="C162" i="1" s="1"/>
  <c r="C163" i="1" s="1"/>
  <c r="C164" i="1" s="1"/>
  <c r="C165" i="1" s="1"/>
  <c r="C166" i="1" s="1"/>
  <c r="C167" i="1" s="1"/>
  <c r="C168" i="1" s="1"/>
  <c r="C169" i="1" s="1"/>
  <c r="C170" i="1" s="1"/>
  <c r="C171" i="1" s="1"/>
  <c r="C172" i="1" s="1"/>
  <c r="C173" i="1" s="1"/>
  <c r="C174" i="1" s="1"/>
  <c r="C175" i="1" s="1"/>
  <c r="C176" i="1" s="1"/>
  <c r="C177" i="1" s="1"/>
  <c r="C178" i="1" s="1"/>
  <c r="C179" i="1" s="1"/>
  <c r="C180" i="1" s="1"/>
  <c r="C181" i="1" s="1"/>
  <c r="C182" i="1" s="1"/>
  <c r="C183" i="1" s="1"/>
  <c r="C184" i="1" s="1"/>
  <c r="C6" i="1"/>
  <c r="C7" i="1" s="1"/>
  <c r="C8" i="1" s="1"/>
  <c r="C9" i="1" s="1"/>
  <c r="C10" i="1" s="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L184" i="1" l="1"/>
  <c r="M184" i="1" s="1"/>
  <c r="N184" i="1" s="1"/>
  <c r="J184" i="1"/>
  <c r="L183" i="1"/>
  <c r="M183" i="1" s="1"/>
  <c r="N183" i="1" s="1"/>
  <c r="J183" i="1"/>
  <c r="M182" i="1"/>
  <c r="N182" i="1" s="1"/>
  <c r="L182" i="1"/>
  <c r="J182" i="1"/>
  <c r="M181" i="1"/>
  <c r="N181" i="1" s="1"/>
  <c r="L181" i="1"/>
  <c r="J181" i="1"/>
  <c r="L180" i="1"/>
  <c r="M180" i="1" s="1"/>
  <c r="N180" i="1" s="1"/>
  <c r="J180" i="1"/>
  <c r="L179" i="1"/>
  <c r="M179" i="1" s="1"/>
  <c r="N179" i="1" s="1"/>
  <c r="J179" i="1"/>
  <c r="L178" i="1"/>
  <c r="M178" i="1" s="1"/>
  <c r="N178" i="1" s="1"/>
  <c r="J178" i="1"/>
  <c r="L177" i="1"/>
  <c r="M177" i="1" s="1"/>
  <c r="N177" i="1" s="1"/>
  <c r="J177" i="1"/>
  <c r="L176" i="1"/>
  <c r="M176" i="1" s="1"/>
  <c r="N176" i="1" s="1"/>
  <c r="J176" i="1"/>
  <c r="L175" i="1"/>
  <c r="M175" i="1" s="1"/>
  <c r="N175" i="1" s="1"/>
  <c r="J175" i="1"/>
  <c r="M174" i="1"/>
  <c r="N174" i="1" s="1"/>
  <c r="L174" i="1"/>
  <c r="J174" i="1"/>
  <c r="M173" i="1"/>
  <c r="N173" i="1" s="1"/>
  <c r="L173" i="1"/>
  <c r="J173" i="1"/>
  <c r="L172" i="1"/>
  <c r="M172" i="1" s="1"/>
  <c r="N172" i="1" s="1"/>
  <c r="J172" i="1"/>
  <c r="L171" i="1"/>
  <c r="M171" i="1" s="1"/>
  <c r="N171" i="1" s="1"/>
  <c r="J171" i="1"/>
  <c r="L170" i="1"/>
  <c r="M170" i="1" s="1"/>
  <c r="N170" i="1" s="1"/>
  <c r="J170" i="1"/>
  <c r="L169" i="1"/>
  <c r="M169" i="1" s="1"/>
  <c r="N169" i="1" s="1"/>
  <c r="J169" i="1"/>
  <c r="L168" i="1"/>
  <c r="M168" i="1" s="1"/>
  <c r="N168" i="1" s="1"/>
  <c r="J168" i="1"/>
  <c r="L167" i="1"/>
  <c r="M167" i="1" s="1"/>
  <c r="N167" i="1" s="1"/>
  <c r="J167" i="1"/>
  <c r="M166" i="1"/>
  <c r="N166" i="1" s="1"/>
  <c r="L166" i="1"/>
  <c r="J166" i="1"/>
  <c r="M165" i="1"/>
  <c r="N165" i="1" s="1"/>
  <c r="L165" i="1"/>
  <c r="J165" i="1"/>
  <c r="L164" i="1"/>
  <c r="M164" i="1" s="1"/>
  <c r="N164" i="1" s="1"/>
  <c r="J164" i="1"/>
  <c r="L163" i="1"/>
  <c r="M163" i="1" s="1"/>
  <c r="N163" i="1" s="1"/>
  <c r="J163" i="1"/>
  <c r="L162" i="1"/>
  <c r="M162" i="1" s="1"/>
  <c r="N162" i="1" s="1"/>
  <c r="J162" i="1"/>
  <c r="L161" i="1"/>
  <c r="M161" i="1" s="1"/>
  <c r="N161" i="1" s="1"/>
  <c r="J161" i="1"/>
  <c r="L160" i="1"/>
  <c r="M160" i="1" s="1"/>
  <c r="N160" i="1" s="1"/>
  <c r="J160" i="1"/>
  <c r="L159" i="1"/>
  <c r="M159" i="1" s="1"/>
  <c r="N159" i="1" s="1"/>
  <c r="J159" i="1"/>
  <c r="M158" i="1"/>
  <c r="N158" i="1" s="1"/>
  <c r="L158" i="1"/>
  <c r="J158" i="1"/>
  <c r="M157" i="1"/>
  <c r="N157" i="1" s="1"/>
  <c r="L157" i="1"/>
  <c r="J157" i="1"/>
  <c r="L156" i="1"/>
  <c r="M156" i="1" s="1"/>
  <c r="N156" i="1" s="1"/>
  <c r="J156" i="1"/>
  <c r="L155" i="1"/>
  <c r="M155" i="1" s="1"/>
  <c r="N155" i="1" s="1"/>
  <c r="J155" i="1"/>
  <c r="L154" i="1"/>
  <c r="M154" i="1" s="1"/>
  <c r="N154" i="1" s="1"/>
  <c r="J154" i="1"/>
  <c r="L153" i="1"/>
  <c r="M153" i="1" s="1"/>
  <c r="N153" i="1" s="1"/>
  <c r="J153" i="1"/>
  <c r="L152" i="1"/>
  <c r="M152" i="1" s="1"/>
  <c r="N152" i="1" s="1"/>
  <c r="J152" i="1"/>
  <c r="L151" i="1"/>
  <c r="M151" i="1" s="1"/>
  <c r="N151" i="1" s="1"/>
  <c r="J151" i="1"/>
  <c r="M150" i="1"/>
  <c r="N150" i="1" s="1"/>
  <c r="L150" i="1"/>
  <c r="J150" i="1"/>
  <c r="M149" i="1"/>
  <c r="N149" i="1" s="1"/>
  <c r="L149" i="1"/>
  <c r="J149" i="1"/>
  <c r="L148" i="1"/>
  <c r="M148" i="1" s="1"/>
  <c r="N148" i="1" s="1"/>
  <c r="J148" i="1"/>
  <c r="L147" i="1"/>
  <c r="M147" i="1" s="1"/>
  <c r="N147" i="1" s="1"/>
  <c r="J147" i="1"/>
  <c r="L146" i="1"/>
  <c r="M146" i="1" s="1"/>
  <c r="N146" i="1" s="1"/>
  <c r="J146" i="1"/>
  <c r="L145" i="1"/>
  <c r="M145" i="1" s="1"/>
  <c r="N145" i="1" s="1"/>
  <c r="J145" i="1"/>
  <c r="L144" i="1"/>
  <c r="M144" i="1" s="1"/>
  <c r="N144" i="1" s="1"/>
  <c r="J144" i="1"/>
  <c r="L143" i="1"/>
  <c r="M143" i="1" s="1"/>
  <c r="N143" i="1" s="1"/>
  <c r="J143" i="1"/>
  <c r="M142" i="1"/>
  <c r="N142" i="1" s="1"/>
  <c r="L142" i="1"/>
  <c r="J142" i="1"/>
  <c r="M141" i="1"/>
  <c r="N141" i="1" s="1"/>
  <c r="L141" i="1"/>
  <c r="J141" i="1"/>
  <c r="L140" i="1"/>
  <c r="M140" i="1" s="1"/>
  <c r="N140" i="1" s="1"/>
  <c r="J140" i="1"/>
  <c r="L139" i="1"/>
  <c r="M139" i="1" s="1"/>
  <c r="N139" i="1" s="1"/>
  <c r="J139" i="1"/>
  <c r="L138" i="1"/>
  <c r="M138" i="1" s="1"/>
  <c r="N138" i="1" s="1"/>
  <c r="J138" i="1"/>
  <c r="L137" i="1"/>
  <c r="M137" i="1" s="1"/>
  <c r="N137" i="1" s="1"/>
  <c r="J137" i="1"/>
  <c r="L136" i="1"/>
  <c r="M136" i="1" s="1"/>
  <c r="N136" i="1" s="1"/>
  <c r="J136" i="1"/>
  <c r="L135" i="1"/>
  <c r="M135" i="1" s="1"/>
  <c r="N135" i="1" s="1"/>
  <c r="J135" i="1"/>
  <c r="M134" i="1"/>
  <c r="N134" i="1" s="1"/>
  <c r="L134" i="1"/>
  <c r="J134" i="1"/>
  <c r="M133" i="1"/>
  <c r="N133" i="1" s="1"/>
  <c r="L133" i="1"/>
  <c r="J133" i="1"/>
  <c r="L132" i="1"/>
  <c r="M132" i="1" s="1"/>
  <c r="N132" i="1" s="1"/>
  <c r="J132" i="1"/>
  <c r="L131" i="1"/>
  <c r="M131" i="1" s="1"/>
  <c r="N131" i="1" s="1"/>
  <c r="J131" i="1"/>
  <c r="L130" i="1"/>
  <c r="M130" i="1" s="1"/>
  <c r="N130" i="1" s="1"/>
  <c r="J130" i="1"/>
  <c r="L129" i="1"/>
  <c r="M129" i="1" s="1"/>
  <c r="N129" i="1" s="1"/>
  <c r="J129" i="1"/>
  <c r="L128" i="1"/>
  <c r="M128" i="1" s="1"/>
  <c r="N128" i="1" s="1"/>
  <c r="J128" i="1"/>
  <c r="L127" i="1"/>
  <c r="M127" i="1" s="1"/>
  <c r="N127" i="1" s="1"/>
  <c r="J127" i="1"/>
  <c r="M126" i="1"/>
  <c r="N126" i="1" s="1"/>
  <c r="L126" i="1"/>
  <c r="J126" i="1"/>
  <c r="M125" i="1"/>
  <c r="N125" i="1" s="1"/>
  <c r="L125" i="1"/>
  <c r="J125" i="1"/>
  <c r="L124" i="1"/>
  <c r="M124" i="1" s="1"/>
  <c r="N124" i="1" s="1"/>
  <c r="J124" i="1"/>
  <c r="L123" i="1"/>
  <c r="M123" i="1" s="1"/>
  <c r="N123" i="1" s="1"/>
  <c r="J123" i="1"/>
  <c r="L122" i="1"/>
  <c r="M122" i="1" s="1"/>
  <c r="N122" i="1" s="1"/>
  <c r="J122" i="1"/>
  <c r="L121" i="1"/>
  <c r="M121" i="1" s="1"/>
  <c r="N121" i="1" s="1"/>
  <c r="J121" i="1"/>
  <c r="L120" i="1"/>
  <c r="M120" i="1" s="1"/>
  <c r="N120" i="1" s="1"/>
  <c r="J120" i="1"/>
  <c r="L119" i="1"/>
  <c r="M119" i="1" s="1"/>
  <c r="N119" i="1" s="1"/>
  <c r="J119" i="1"/>
  <c r="M118" i="1"/>
  <c r="N118" i="1" s="1"/>
  <c r="L118" i="1"/>
  <c r="J118" i="1"/>
  <c r="M117" i="1"/>
  <c r="N117" i="1" s="1"/>
  <c r="L117" i="1"/>
  <c r="J117" i="1"/>
  <c r="L116" i="1"/>
  <c r="M116" i="1" s="1"/>
  <c r="N116" i="1" s="1"/>
  <c r="J116" i="1"/>
  <c r="L115" i="1"/>
  <c r="M115" i="1" s="1"/>
  <c r="N115" i="1" s="1"/>
  <c r="J115" i="1"/>
  <c r="L114" i="1"/>
  <c r="M114" i="1" s="1"/>
  <c r="N114" i="1" s="1"/>
  <c r="J114" i="1"/>
  <c r="L113" i="1"/>
  <c r="M113" i="1" s="1"/>
  <c r="N113" i="1" s="1"/>
  <c r="J113" i="1"/>
  <c r="L112" i="1"/>
  <c r="M112" i="1" s="1"/>
  <c r="N112" i="1" s="1"/>
  <c r="J112" i="1"/>
  <c r="L111" i="1"/>
  <c r="M111" i="1" s="1"/>
  <c r="N111" i="1" s="1"/>
  <c r="J111" i="1"/>
  <c r="M110" i="1"/>
  <c r="N110" i="1" s="1"/>
  <c r="L110" i="1"/>
  <c r="J110" i="1"/>
  <c r="M109" i="1"/>
  <c r="N109" i="1" s="1"/>
  <c r="L109" i="1"/>
  <c r="J109" i="1"/>
  <c r="L108" i="1"/>
  <c r="M108" i="1" s="1"/>
  <c r="N108" i="1" s="1"/>
  <c r="J108" i="1"/>
  <c r="L107" i="1"/>
  <c r="M107" i="1" s="1"/>
  <c r="N107" i="1" s="1"/>
  <c r="J107" i="1"/>
  <c r="L106" i="1"/>
  <c r="M106" i="1" s="1"/>
  <c r="N106" i="1" s="1"/>
  <c r="J106" i="1"/>
  <c r="L105" i="1"/>
  <c r="M105" i="1" s="1"/>
  <c r="N105" i="1" s="1"/>
  <c r="J105" i="1"/>
  <c r="L104" i="1"/>
  <c r="M104" i="1" s="1"/>
  <c r="N104" i="1" s="1"/>
  <c r="J104" i="1"/>
  <c r="L103" i="1"/>
  <c r="M103" i="1" s="1"/>
  <c r="N103" i="1" s="1"/>
  <c r="J103" i="1"/>
  <c r="M102" i="1"/>
  <c r="N102" i="1" s="1"/>
  <c r="L102" i="1"/>
  <c r="J102" i="1"/>
  <c r="M101" i="1"/>
  <c r="N101" i="1" s="1"/>
  <c r="L101" i="1"/>
  <c r="J101" i="1"/>
  <c r="L100" i="1"/>
  <c r="M100" i="1" s="1"/>
  <c r="N100" i="1" s="1"/>
  <c r="J100" i="1"/>
  <c r="L99" i="1"/>
  <c r="M99" i="1" s="1"/>
  <c r="N99" i="1" s="1"/>
  <c r="J99" i="1"/>
  <c r="L98" i="1"/>
  <c r="M98" i="1" s="1"/>
  <c r="N98" i="1" s="1"/>
  <c r="J98" i="1"/>
  <c r="L97" i="1"/>
  <c r="M97" i="1" s="1"/>
  <c r="N97" i="1" s="1"/>
  <c r="J97" i="1"/>
  <c r="L96" i="1"/>
  <c r="M96" i="1" s="1"/>
  <c r="N96" i="1" s="1"/>
  <c r="J96" i="1"/>
  <c r="L95" i="1"/>
  <c r="M95" i="1" s="1"/>
  <c r="N95" i="1" s="1"/>
  <c r="J95" i="1"/>
  <c r="M94" i="1"/>
  <c r="N94" i="1" s="1"/>
  <c r="L94" i="1"/>
  <c r="J94" i="1"/>
  <c r="M93" i="1"/>
  <c r="N93" i="1" s="1"/>
  <c r="L93" i="1"/>
  <c r="J93" i="1"/>
  <c r="L92" i="1"/>
  <c r="M92" i="1" s="1"/>
  <c r="N92" i="1" s="1"/>
  <c r="J92" i="1"/>
  <c r="L91" i="1"/>
  <c r="M91" i="1" s="1"/>
  <c r="N91" i="1" s="1"/>
  <c r="J91" i="1"/>
  <c r="L90" i="1"/>
  <c r="M90" i="1" s="1"/>
  <c r="N90" i="1" s="1"/>
  <c r="J90" i="1"/>
  <c r="L89" i="1"/>
  <c r="M89" i="1" s="1"/>
  <c r="N89" i="1" s="1"/>
  <c r="J89" i="1"/>
  <c r="L88" i="1"/>
  <c r="M88" i="1" s="1"/>
  <c r="N88" i="1" s="1"/>
  <c r="J88" i="1"/>
  <c r="L87" i="1"/>
  <c r="M87" i="1" s="1"/>
  <c r="N87" i="1" s="1"/>
  <c r="J87" i="1"/>
  <c r="M86" i="1"/>
  <c r="N86" i="1" s="1"/>
  <c r="L86" i="1"/>
  <c r="J86" i="1"/>
  <c r="M85" i="1"/>
  <c r="N85" i="1" s="1"/>
  <c r="L85" i="1"/>
  <c r="J85" i="1"/>
  <c r="L84" i="1"/>
  <c r="M84" i="1" s="1"/>
  <c r="N84" i="1" s="1"/>
  <c r="J84" i="1"/>
  <c r="L83" i="1"/>
  <c r="M83" i="1" s="1"/>
  <c r="N83" i="1" s="1"/>
  <c r="J83" i="1"/>
  <c r="L82" i="1"/>
  <c r="M82" i="1" s="1"/>
  <c r="N82" i="1" s="1"/>
  <c r="J82" i="1"/>
  <c r="L81" i="1"/>
  <c r="M81" i="1" s="1"/>
  <c r="N81" i="1" s="1"/>
  <c r="J81" i="1"/>
  <c r="L80" i="1"/>
  <c r="M80" i="1" s="1"/>
  <c r="N80" i="1" s="1"/>
  <c r="J80" i="1"/>
  <c r="L79" i="1"/>
  <c r="M79" i="1" s="1"/>
  <c r="N79" i="1" s="1"/>
  <c r="J79" i="1"/>
  <c r="M78" i="1"/>
  <c r="N78" i="1" s="1"/>
  <c r="L78" i="1"/>
  <c r="J78" i="1"/>
  <c r="M77" i="1"/>
  <c r="N77" i="1" s="1"/>
  <c r="L77" i="1"/>
  <c r="J77" i="1"/>
  <c r="L76" i="1"/>
  <c r="M76" i="1" s="1"/>
  <c r="N76" i="1" s="1"/>
  <c r="J76" i="1"/>
  <c r="L75" i="1"/>
  <c r="M75" i="1" s="1"/>
  <c r="N75" i="1" s="1"/>
  <c r="J75" i="1"/>
  <c r="L74" i="1"/>
  <c r="M74" i="1" s="1"/>
  <c r="N74" i="1" s="1"/>
  <c r="J74" i="1"/>
  <c r="L73" i="1"/>
  <c r="M73" i="1" s="1"/>
  <c r="N73" i="1" s="1"/>
  <c r="J73" i="1"/>
  <c r="L72" i="1"/>
  <c r="M72" i="1" s="1"/>
  <c r="N72" i="1" s="1"/>
  <c r="J72" i="1"/>
  <c r="L71" i="1"/>
  <c r="M71" i="1" s="1"/>
  <c r="N71" i="1" s="1"/>
  <c r="J71" i="1"/>
  <c r="M70" i="1"/>
  <c r="N70" i="1" s="1"/>
  <c r="L70" i="1"/>
  <c r="J70" i="1"/>
  <c r="M69" i="1"/>
  <c r="N69" i="1" s="1"/>
  <c r="L69" i="1"/>
  <c r="J69" i="1"/>
  <c r="L68" i="1"/>
  <c r="M68" i="1" s="1"/>
  <c r="N68" i="1" s="1"/>
  <c r="J68" i="1"/>
  <c r="L67" i="1"/>
  <c r="M67" i="1" s="1"/>
  <c r="N67" i="1" s="1"/>
  <c r="J67" i="1"/>
  <c r="L66" i="1"/>
  <c r="M66" i="1" s="1"/>
  <c r="N66" i="1" s="1"/>
  <c r="J66" i="1"/>
  <c r="L65" i="1"/>
  <c r="M65" i="1" s="1"/>
  <c r="N65" i="1" s="1"/>
  <c r="J65" i="1"/>
  <c r="L64" i="1"/>
  <c r="M64" i="1" s="1"/>
  <c r="N64" i="1" s="1"/>
  <c r="J64" i="1"/>
  <c r="L63" i="1"/>
  <c r="M63" i="1" s="1"/>
  <c r="N63" i="1" s="1"/>
  <c r="J63" i="1"/>
  <c r="M62" i="1"/>
  <c r="N62" i="1" s="1"/>
  <c r="L62" i="1"/>
  <c r="J62" i="1"/>
  <c r="M61" i="1"/>
  <c r="N61" i="1" s="1"/>
  <c r="L61" i="1"/>
  <c r="J61" i="1"/>
  <c r="L60" i="1"/>
  <c r="M60" i="1" s="1"/>
  <c r="N60" i="1" s="1"/>
  <c r="J60" i="1"/>
  <c r="L59" i="1"/>
  <c r="M59" i="1" s="1"/>
  <c r="N59" i="1" s="1"/>
  <c r="J59" i="1"/>
  <c r="L58" i="1"/>
  <c r="M58" i="1" s="1"/>
  <c r="N58" i="1" s="1"/>
  <c r="J58" i="1"/>
  <c r="L57" i="1"/>
  <c r="M57" i="1" s="1"/>
  <c r="N57" i="1" s="1"/>
  <c r="J57" i="1"/>
  <c r="L56" i="1"/>
  <c r="M56" i="1" s="1"/>
  <c r="N56" i="1" s="1"/>
  <c r="J56" i="1"/>
  <c r="L55" i="1"/>
  <c r="M55" i="1" s="1"/>
  <c r="N55" i="1" s="1"/>
  <c r="J55" i="1"/>
  <c r="M54" i="1"/>
  <c r="N54" i="1" s="1"/>
  <c r="L54" i="1"/>
  <c r="J54" i="1"/>
  <c r="M53" i="1"/>
  <c r="N53" i="1" s="1"/>
  <c r="L53" i="1"/>
  <c r="J53" i="1"/>
  <c r="L52" i="1"/>
  <c r="M52" i="1" s="1"/>
  <c r="N52" i="1" s="1"/>
  <c r="J52" i="1"/>
  <c r="L51" i="1"/>
  <c r="M51" i="1" s="1"/>
  <c r="N51" i="1" s="1"/>
  <c r="J51" i="1"/>
  <c r="L50" i="1"/>
  <c r="M50" i="1" s="1"/>
  <c r="N50" i="1" s="1"/>
  <c r="J50" i="1"/>
  <c r="L49" i="1"/>
  <c r="M49" i="1" s="1"/>
  <c r="N49" i="1" s="1"/>
  <c r="J49" i="1"/>
  <c r="L48" i="1"/>
  <c r="M48" i="1" s="1"/>
  <c r="N48" i="1" s="1"/>
  <c r="J48" i="1"/>
  <c r="L47" i="1"/>
  <c r="M47" i="1" s="1"/>
  <c r="N47" i="1" s="1"/>
  <c r="J47" i="1"/>
  <c r="M46" i="1"/>
  <c r="N46" i="1" s="1"/>
  <c r="L46" i="1"/>
  <c r="J46" i="1"/>
  <c r="M45" i="1"/>
  <c r="N45" i="1" s="1"/>
  <c r="L45" i="1"/>
  <c r="J45" i="1"/>
  <c r="L44" i="1"/>
  <c r="M44" i="1" s="1"/>
  <c r="N44" i="1" s="1"/>
  <c r="J44" i="1"/>
  <c r="L43" i="1"/>
  <c r="M43" i="1" s="1"/>
  <c r="N43" i="1" s="1"/>
  <c r="J43" i="1"/>
  <c r="L42" i="1"/>
  <c r="M42" i="1" s="1"/>
  <c r="N42" i="1" s="1"/>
  <c r="J42" i="1"/>
  <c r="L41" i="1"/>
  <c r="M41" i="1" s="1"/>
  <c r="N41" i="1" s="1"/>
  <c r="J41" i="1"/>
  <c r="L40" i="1"/>
  <c r="M40" i="1" s="1"/>
  <c r="N40" i="1" s="1"/>
  <c r="J40" i="1"/>
  <c r="L39" i="1"/>
  <c r="M39" i="1" s="1"/>
  <c r="N39" i="1" s="1"/>
  <c r="J39" i="1"/>
  <c r="M38" i="1"/>
  <c r="N38" i="1" s="1"/>
  <c r="L38" i="1"/>
  <c r="J38" i="1"/>
  <c r="M37" i="1"/>
  <c r="N37" i="1" s="1"/>
  <c r="L37" i="1"/>
  <c r="J37" i="1"/>
  <c r="L36" i="1"/>
  <c r="M36" i="1" s="1"/>
  <c r="N36" i="1" s="1"/>
  <c r="J36" i="1"/>
  <c r="L35" i="1"/>
  <c r="M35" i="1" s="1"/>
  <c r="N35" i="1" s="1"/>
  <c r="J35" i="1"/>
  <c r="L34" i="1"/>
  <c r="M34" i="1" s="1"/>
  <c r="N34" i="1" s="1"/>
  <c r="J34" i="1"/>
  <c r="L33" i="1"/>
  <c r="M33" i="1" s="1"/>
  <c r="N33" i="1" s="1"/>
  <c r="J33" i="1"/>
  <c r="M32" i="1"/>
  <c r="N32" i="1" s="1"/>
  <c r="L32" i="1"/>
  <c r="J32" i="1"/>
  <c r="L31" i="1"/>
  <c r="M31" i="1" s="1"/>
  <c r="N31" i="1" s="1"/>
  <c r="J31" i="1"/>
  <c r="L30" i="1"/>
  <c r="M30" i="1" s="1"/>
  <c r="N30" i="1" s="1"/>
  <c r="J30" i="1"/>
  <c r="M29" i="1"/>
  <c r="N29" i="1" s="1"/>
  <c r="L29" i="1"/>
  <c r="J29" i="1"/>
  <c r="L28" i="1"/>
  <c r="M28" i="1" s="1"/>
  <c r="N28" i="1" s="1"/>
  <c r="J28" i="1"/>
  <c r="L27" i="1"/>
  <c r="M27" i="1" s="1"/>
  <c r="N27" i="1" s="1"/>
  <c r="J27" i="1"/>
  <c r="L26" i="1"/>
  <c r="M26" i="1" s="1"/>
  <c r="N26" i="1" s="1"/>
  <c r="J26" i="1"/>
  <c r="L25" i="1"/>
  <c r="M25" i="1" s="1"/>
  <c r="N25" i="1" s="1"/>
  <c r="J25" i="1"/>
  <c r="M24" i="1"/>
  <c r="N24" i="1" s="1"/>
  <c r="L24" i="1"/>
  <c r="J24" i="1"/>
  <c r="L23" i="1"/>
  <c r="M23" i="1" s="1"/>
  <c r="N23" i="1" s="1"/>
  <c r="J23" i="1"/>
  <c r="L22" i="1"/>
  <c r="M22" i="1" s="1"/>
  <c r="N22" i="1" s="1"/>
  <c r="J22" i="1"/>
  <c r="M21" i="1"/>
  <c r="N21" i="1" s="1"/>
  <c r="L21" i="1"/>
  <c r="J21" i="1"/>
  <c r="L20" i="1"/>
  <c r="M20" i="1" s="1"/>
  <c r="N20" i="1" s="1"/>
  <c r="J20" i="1"/>
  <c r="L19" i="1"/>
  <c r="M19" i="1" s="1"/>
  <c r="N19" i="1" s="1"/>
  <c r="J19" i="1"/>
  <c r="L18" i="1"/>
  <c r="M18" i="1" s="1"/>
  <c r="N18" i="1" s="1"/>
  <c r="J18" i="1"/>
  <c r="L17" i="1"/>
  <c r="M17" i="1" s="1"/>
  <c r="N17" i="1" s="1"/>
  <c r="J17" i="1"/>
  <c r="M16" i="1"/>
  <c r="N16" i="1" s="1"/>
  <c r="L16" i="1"/>
  <c r="J16" i="1"/>
  <c r="L15" i="1"/>
  <c r="M15" i="1" s="1"/>
  <c r="N15" i="1" s="1"/>
  <c r="J15" i="1"/>
  <c r="L14" i="1"/>
  <c r="M14" i="1" s="1"/>
  <c r="N14" i="1" s="1"/>
  <c r="J14" i="1"/>
  <c r="M13" i="1"/>
  <c r="N13" i="1" s="1"/>
  <c r="L13" i="1"/>
  <c r="J13" i="1"/>
  <c r="L12" i="1"/>
  <c r="M12" i="1" s="1"/>
  <c r="N12" i="1" s="1"/>
  <c r="J12" i="1"/>
  <c r="L11" i="1"/>
  <c r="M11" i="1" s="1"/>
  <c r="N11" i="1" s="1"/>
  <c r="J11" i="1"/>
  <c r="L10" i="1"/>
  <c r="M10" i="1" s="1"/>
  <c r="N10" i="1" s="1"/>
  <c r="J10" i="1"/>
  <c r="L9" i="1"/>
  <c r="M9" i="1" s="1"/>
  <c r="N9" i="1" s="1"/>
  <c r="J9" i="1"/>
  <c r="L8" i="1"/>
  <c r="M8" i="1" s="1"/>
  <c r="N8" i="1" s="1"/>
  <c r="J8" i="1"/>
  <c r="L7" i="1"/>
  <c r="M7" i="1" s="1"/>
  <c r="N7" i="1" s="1"/>
  <c r="J7" i="1"/>
  <c r="L6" i="1"/>
  <c r="M6" i="1" s="1"/>
  <c r="N6" i="1" s="1"/>
  <c r="J6" i="1"/>
  <c r="L5" i="1"/>
  <c r="M5" i="1" s="1"/>
  <c r="N5" i="1" s="1"/>
  <c r="J5" i="1"/>
  <c r="J187" i="1" l="1"/>
</calcChain>
</file>

<file path=xl/sharedStrings.xml><?xml version="1.0" encoding="utf-8"?>
<sst xmlns="http://schemas.openxmlformats.org/spreadsheetml/2006/main" count="1061" uniqueCount="325">
  <si>
    <t>Položka</t>
  </si>
  <si>
    <t>Specifikace</t>
  </si>
  <si>
    <t>Jednotka</t>
  </si>
  <si>
    <t>Označení skupiny</t>
  </si>
  <si>
    <t>Číslo položky</t>
  </si>
  <si>
    <t>Označení mentora</t>
  </si>
  <si>
    <t>I/01</t>
  </si>
  <si>
    <t>I/02</t>
  </si>
  <si>
    <t>I/03</t>
  </si>
  <si>
    <t>II/11</t>
  </si>
  <si>
    <t>II/12</t>
  </si>
  <si>
    <t>A</t>
  </si>
  <si>
    <t>ultrazvuková lázeň</t>
  </si>
  <si>
    <t>předvážky</t>
  </si>
  <si>
    <t>přesnost 0,01 g</t>
  </si>
  <si>
    <t>centrifuga</t>
  </si>
  <si>
    <t>SPE manifold</t>
  </si>
  <si>
    <t>automatické pipety</t>
  </si>
  <si>
    <t>elektromagnetická míchačka</t>
  </si>
  <si>
    <t>spektrofotometr</t>
  </si>
  <si>
    <t>na Eppendorfky, 12 pozic, otáčky 14500 rpm</t>
  </si>
  <si>
    <t xml:space="preserve">cartridge </t>
  </si>
  <si>
    <t>termomixer</t>
  </si>
  <si>
    <t>kazeta pro kapiláru komp. s Agilent CE 7100</t>
  </si>
  <si>
    <t>pH metr + kompatibilní pH mikroelektroda</t>
  </si>
  <si>
    <t>přenosný model, síťový adapter, max. průměr sondy 3 mm, délka sondy 120mm</t>
  </si>
  <si>
    <t>programování teploty, času, otáčky 300 - 3000 rpm, vyměnitelné bloky - eppendorf, vialky, zkumavky</t>
  </si>
  <si>
    <t>Biostat B-DVC</t>
  </si>
  <si>
    <t>UV lampa</t>
  </si>
  <si>
    <t>254/366nm</t>
  </si>
  <si>
    <t>I/09</t>
  </si>
  <si>
    <t>II/09</t>
  </si>
  <si>
    <t>objem 1 l</t>
  </si>
  <si>
    <t>UV zdroj</t>
  </si>
  <si>
    <t>VIS zdroj</t>
  </si>
  <si>
    <t>hlava ventilu</t>
  </si>
  <si>
    <t>8-cestný selekční ventil - náhradní díl</t>
  </si>
  <si>
    <t>solenoidní pumpa</t>
  </si>
  <si>
    <t>termostat hotplate</t>
  </si>
  <si>
    <t>sada 6 ks - různé velikosti</t>
  </si>
  <si>
    <t>s ohřevem</t>
  </si>
  <si>
    <t>třepačka</t>
  </si>
  <si>
    <t>12 pozic, šroubovací ventily k regulaci toku ke každé pozici, skleněná vana, indikace vakua, ocelová jehla, víceúčelový stojánek na zkumavky a vialky (1,5 ml) do autom. Dávkovače</t>
  </si>
  <si>
    <t>vakuové filtrační zařízení</t>
  </si>
  <si>
    <t>jednopozicové, sběrná lahev 1000 ml, objem nálevky 250 ml (horní díl), průměr filtrů 47/50 mm, kovová klema, spodní díl se skleněnou fritou</t>
  </si>
  <si>
    <t>sušící zařízení</t>
  </si>
  <si>
    <t>nástavec na SPE manifold pro odpařování vzorků, plná kompatibilita s SPE manifoldem popsaným výše</t>
  </si>
  <si>
    <t>vakuová pumpa</t>
  </si>
  <si>
    <t>regulace vakua a jeho indikace, pojistná lahev, bezolejové čerpadlo pístové, sací výkon větší než 25 l/min, vakuum větší než 80 kPa, rozměry max. 400x200x400 mm, hmotnost max. 6 kg</t>
  </si>
  <si>
    <t>pro baňky i zkumavky, 20 míst</t>
  </si>
  <si>
    <t>deep UV, 190 - 400 nm, připojení optickými vlákny</t>
  </si>
  <si>
    <t>360 - 1100 nm, připojení optickými vlákny</t>
  </si>
  <si>
    <t>USB, UV-Vis, 200 - 1100 nm, připojení zdroje světla nebo detekční cely optickými vlákny</t>
  </si>
  <si>
    <t>objem 3 l</t>
  </si>
  <si>
    <t>sada 3 ks (0,5 - 10 mikrol, 10 - 100 mikrol., 100 - 1000 mikrol.)</t>
  </si>
  <si>
    <t xml:space="preserve">alignment interface </t>
  </si>
  <si>
    <t>deuteriová lampa</t>
  </si>
  <si>
    <t xml:space="preserve">elektrody </t>
  </si>
  <si>
    <t>kompatibilní s Agilent CE 7100</t>
  </si>
  <si>
    <t>ks</t>
  </si>
  <si>
    <t>sada</t>
  </si>
  <si>
    <t>sady</t>
  </si>
  <si>
    <t>Bioreaktor O2sensor</t>
  </si>
  <si>
    <t>Bioreaktor pH sensor</t>
  </si>
  <si>
    <t>Příloha č. 2 - Krycí list - nabídkové ceny a specifikace - Část II: Laboratorní přítroje</t>
  </si>
  <si>
    <t>I/B</t>
  </si>
  <si>
    <t>FaF06</t>
  </si>
  <si>
    <t>Elektronická  8-kanálová pipeta s nastavitelným objemem 5-100ul</t>
  </si>
  <si>
    <t>Prostorný displej s prosvícením; jednoduché přenastavení jednotlivých funkcí; kvalitní SW umožňující nastavit minimálně: pipetování, dávkování včetně nastavení času, titrační modul, pipetování se závěrečným mícháním; umožnění reverzního pipetování; nastavení rychlosti nasávání a vypouštění kapaliny; dlouhá životnost baterie; podmínkou je možnost dobíjení jak adaptérem, tak i dobíjecím stojánkem; po vyhození špičky se píst automaticky vrací do nulové polohy; možnost výměny jednotlivých kónusů v dolní části pipety (bez nutnosti vyměnit kompletně všechny kónusy naráz); 8 kanálové modely s nastavitelným objemem 5 -100µl; součástí dodávky může být i startovací kit (dodání špiček příslušné velikosti, eventuálně karusel, a pod.); zajištěný záruční i pozáruční servis, s možností provádění kalibraci (včetně akreditované kalibrace)</t>
  </si>
  <si>
    <t>FaF04</t>
  </si>
  <si>
    <t>II/B</t>
  </si>
  <si>
    <t>FaF03</t>
  </si>
  <si>
    <t>Elektronická  8-kanálová pipeta s nastavitelným objemem 50-1200ul</t>
  </si>
  <si>
    <t>Prostorný displej s prosvícením; jednoduché přenastavení jednotlivých funkcí; kvalitní SW umožňující nastavit minimálně: pipetování, dávkování včetně nastavení času, titrační modul, pipetování se závěrečným mícháním; umožnění reverzního pipetování; nastavení rychlosti nasávání a vypouštění kapaliny; dlouhá životnost baterie; podmínkou je možnost dobíjení jak adaptérem, tak i dobíjecím stojánkem; po vyhození špičky se píst automaticky vrací do nulové polohy; možnost výměny jednotlivých kónusů v dolní části pipety (bez nutnosti vyměnit kompletně všechny kónusy naráz); 8 kanálové modely s nastavitelným objemem 50 -1200µl  µl; součástí dodávky může být i startovací kit (dodání špiček příslušné velikosti, eventuálně karusel, a pod.); zajištěný záruční i pozáruční servis, s možností provádění kalibraci (včetně akreditované kalibrace)</t>
  </si>
  <si>
    <t>FaF 01</t>
  </si>
  <si>
    <t>FaF10</t>
  </si>
  <si>
    <t>Ëlektronická pipeta 12-kanálová s nastavitelným objemem</t>
  </si>
  <si>
    <t>Elektronická pipeta kontinuálně nastavitelná, jednoduché ovládání, nízká hmotnost, přehledný displej. Funkce: variabilní pipeta, dávkovač, dávkovač s automatickým dávkováním, pipetování s následným mícháním. Nastavitelná rychlost nasávání i vypouštění. Pružný dolní konus pipety. Včetně nabíjecího adaptéru.</t>
  </si>
  <si>
    <t>Manuální pipeta 8-kanálová s nastavitelným objemem</t>
  </si>
  <si>
    <t>8-kanálová, rychlé nastavení objemu, ergonomický design rukojeti, max. hmotnost pipety do 85 g, ultra nízká pipetovací síla, plně autoklávovatelná, chemicky odolný materiál odolávající UV záření, flexibilní dolní kónus pipety, ocelový dolní kónus, certifikát kontroly kvality, zajištěný záruční i pozáruční servis, s možností provádění kalibraci (včetně akreditované kalibrace), nastavitelný objem  20-300µl</t>
  </si>
  <si>
    <t>8-kanálová, rychlé nastavení objemu, ergonomický design rukojeti, max. hmotnost pipety do 85 g, ultra nízká pipetovací síla, plně autoklávovatelná, chemicky odolný materiál odolávající UV záření, flexibilní dolní kónus pipety, ocelový dolní kónus, certifikát kontroly kvality, zajištěný záruční i pozáruční servis, s možností provádění kalibraci (včetně akreditované kalibrace), nastavitelný objem  2-200µl</t>
  </si>
  <si>
    <t>Automatická jednokanálová pipeta s nastavitelným objemem 0,1-2,5ul</t>
  </si>
  <si>
    <t>Rychlé nastavení objemu, ergonomický design rukojeti, max. hmotnost pipety do 85 g, ultra nízká pipetovací síla, plně autoklávovatelná, chemicky odolný materiál odolávající UV záření, flexibilní dolní kónus pipety, ocelový dolní kónus, certifikát kontroly kvality, zajištěný záruční i pozáruční servis, s možností provádění kalibraci (včetně akreditované kalibrace), nastavitelný objem  0,1-2,5 µl</t>
  </si>
  <si>
    <t>FaF14</t>
  </si>
  <si>
    <t>Automatická jednokanálová pipeta s nastavitelným objemem 0,1-1,0ul</t>
  </si>
  <si>
    <t>pístová pipeta se vzduchovým polštářem a odhazovačem špiček, se šaržovým certifikátem.</t>
  </si>
  <si>
    <t>Automatická jednokanálová pipeta s nastavitelným objemem 0,5 -10 ul</t>
  </si>
  <si>
    <t>Rychlé nastavení objemu, ergonomický design rukojeti, 4-místný displej, max. hmotnost pipety do 85 g, ultra nízká pipetovací síla, plně autoklávovatelná, chemicky odolný materiál odolávající UV záření, flexibilní dolní kónus pipety, ocelový dolní kónus, certifikát kontroly kvality, zajištěný záruční i pozáruční servis, s možností provádění kalibraci (včetně akreditované kalibrace), nastavitelný objem 0,5-10 µl</t>
  </si>
  <si>
    <t>Automatická jednokanálová pipeta s nastavitelným objemem 2-20 ul</t>
  </si>
  <si>
    <t xml:space="preserve">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2-20µl </t>
  </si>
  <si>
    <t>FaF08</t>
  </si>
  <si>
    <t>Automatická jednokanálová pipeta s nastavitelným objemem 10-100 ul</t>
  </si>
  <si>
    <t>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10-100 µl</t>
  </si>
  <si>
    <t>Automatická jednokanálová pipeta s nastavitelným objemem 20-200 ul</t>
  </si>
  <si>
    <t>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20-200 µl</t>
  </si>
  <si>
    <t>Automatická jednokanálová pipeta s nastavitelným objemem 100-1000ul</t>
  </si>
  <si>
    <t>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100-1000 µl</t>
  </si>
  <si>
    <t>Automatická jednokanálová pipeta s nastavitelným objemem 500-5000ul</t>
  </si>
  <si>
    <t>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500-5000 µl</t>
  </si>
  <si>
    <t>Automatická jednokanálová pipeta s nastavitelným objemem 1000-10000 ul</t>
  </si>
  <si>
    <t>Rychlé nastavení objemu, ergonomický design rukojeti, 4-místný displej, max. hmotnost pipety do 85 g, ultra nízká pipetovací síla, plně autoklávovatelná, chemicky odolný materiál odolávající UV záření, flexibilní dolní kónus pipety, certifikát kontroly kvality, zajištěný záruční i pozáruční servis, s možností provádění kalibraci (včetně akreditované kalibrace), nastavitelný objem 1000-10000 µl</t>
  </si>
  <si>
    <t>FaF 05</t>
  </si>
  <si>
    <t>Automatická manuální jednokanálová pipeta s nastavitelným objemem 500-5000 ul</t>
  </si>
  <si>
    <t xml:space="preserve">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500-5000 µl. </t>
  </si>
  <si>
    <t>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500-5000 µl. Kompatibilní karuselový stojánek.</t>
  </si>
  <si>
    <t>Automatická manuální jednokanálová pipeta s nastavitelným objemem 100-1000 µl</t>
  </si>
  <si>
    <t>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100-1000 µl.</t>
  </si>
  <si>
    <t>Automatická manuální jednokanálová pipeta s nastavitelným objemem  20-200 µl</t>
  </si>
  <si>
    <t xml:space="preserve">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20-200 µl. </t>
  </si>
  <si>
    <t>Automatická manuální jednokanálová pipeta s nastavitelným objemem  10-100 µl</t>
  </si>
  <si>
    <t xml:space="preserve">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10-100 µl. </t>
  </si>
  <si>
    <t>Automatická manuální jednokanálová pipeta s nastavitelným objemem 0,5-10 µl</t>
  </si>
  <si>
    <t>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0,5-10 µl.</t>
  </si>
  <si>
    <t>Automatická manuální jednokanálová pipeta s nastavitelným objemem 0,1-3 µl.</t>
  </si>
  <si>
    <t xml:space="preserve">automatická manuálna jednokanálová pipeta s nastavitelným objemem a filtry proti nasátí kapaliny do těla pipety. Rychlé nastavení objemu s aretací, lehký stisk díky obráceně uložené pružině, barevně rozlišitelné pipetovací objemy a možnost zavěšení na hranu police, možnost autoklávování celé pipety. nastavitelný objem 0,1-3 µl. </t>
  </si>
  <si>
    <t xml:space="preserve">třepačka </t>
  </si>
  <si>
    <t>s nástavci pro třepání mikrozkumavek a mikrotitračních destiček</t>
  </si>
  <si>
    <t>magnetická míchačka  s ohřevem</t>
  </si>
  <si>
    <t>s odolnou kovovou pracovní plochou, jednomístná, plynulé nastavení otáček míchadla, do max. 250°C, kapacita míchaného objemu min. 1000 ml, chemicky odolný materiál proti vylití tekutiny</t>
  </si>
  <si>
    <t>FaF02</t>
  </si>
  <si>
    <t>stolní pH metr</t>
  </si>
  <si>
    <t>FaF01</t>
  </si>
  <si>
    <t>Kompaktní vakuový systém pro odsávání malých množství kapalin v buněčných experimentech</t>
  </si>
  <si>
    <t>Součástí systému musí být vakuová pumpa, skleněná odnímatelná lahev se standardním GL uzávěrem, dobíjecí baterie, hadička s ručním operátorem s možností regulace odsávání, odnímatelné nástavce s nerezovými špičkami minimálně:1-kanálový nástavec s krátkou špičkou (20 - 50 mm), 1-kanálový nástavec s dlouhou špičkou (150 - 300 mm) a 8-kanálový nástavec, celý systém musí být dostatečně malý a přenosný, aby bylo možné jej umístit v boxu s laminárním prouděním (rozměry max. 150x150x350)</t>
  </si>
  <si>
    <t>Termoblok/termotřepačka 
+ vyměnitelný blok</t>
  </si>
  <si>
    <t>termoblok pro temperaci a míchání vzorků různých velikostí, rozsah teplot 13-15°C pod teplotu okolí - 99-100°C. Digitální  nastavení parametrů - teplota (rozsah 13-15°C pod teplotu okolí až 99-100°C), čas, otáčky (250-300 až 1400-1500 rpm) , kompatibilita s různými výměnnými inkubačními bloky (1,5 ml, 2 ml, 0,5, mikrotitační destičky). Přístroj bez vyměnitelného bloku + vyměnitelný blok pro 20-24ks  1,5 ml mikrozkumavek</t>
  </si>
  <si>
    <t>pogramovatelný zdroj</t>
  </si>
  <si>
    <t>4 dvojice výstupů, elektronický displej, časovač, 220-240V, mžnost připojení k horizontální elfo</t>
  </si>
  <si>
    <t xml:space="preserve">Minitřepačka s fixní frekvencí kmitů </t>
  </si>
  <si>
    <t>velmi malé rozměry (do 100x100x100), dotykové spouštění, frekvence kmitů 2500-3000 min-1, horizontální kruhový pohyb</t>
  </si>
  <si>
    <t>minitřepačka s variabilní frekvencí třepání</t>
  </si>
  <si>
    <t>včetně standardního nástavce, nástavce pro vložky na zkumavky (10mm, 12mm, 15mm) a vložky ploché pro  třepání destiček, časovač, digitální displej, kompaktní rozměry a hmotnost (do 150x200x70 mm, do 3 kg), kruhový horizontální pohyb, regulace frekvence (min. do 2500 min-1)</t>
  </si>
  <si>
    <t xml:space="preserve">Vodní lázeň </t>
  </si>
  <si>
    <t>digitální nastavení a zobrazení teploty v krocích  po 0,1 °C v rozmezí  minimálně od +5 °C nad teplotu okolí do minimálně +95 °C, hranice tolerovaného překmitu teploty maximálně o 1 °C, regulační jednotka s časovačem a akustickým signálem, s kovovým víkem, maximální rozměry lázně 600 x 450 x 410 (včetně víka/, objem 20 – 22 l</t>
  </si>
  <si>
    <t>Vodní lázeň</t>
  </si>
  <si>
    <t>digitální, objem 12l, maximální rozměry lázně (mm): 350x270x140</t>
  </si>
  <si>
    <t>Stolní třepací inkubátor pro inkubaci a míchání roztoků v lahvích při různých teplotách</t>
  </si>
  <si>
    <t xml:space="preserve">Teplotní rozsah nejméně + 5°C nad teplotu okolí až + 60 °C, rychlost třepání nejméně 250 rpm, možnost inkubovat mikrotitrační destičky, držáky pro zkumavky a láhve různých velikostí, teplota inkubace i rychlost třepání digitálně nastavitelné a aktuální hodnoty zobrazované, </t>
  </si>
  <si>
    <t>pipetovací nástavec</t>
  </si>
  <si>
    <t>Kompatibilita se skleněnými i plastovými pipetami minimálně rozsahu 1-25 ml, indikace stavu baterie, možnost nastavení rychlosti napouštění a vypouštění, vyměnitelné vzduchové filtry v těle nástavce, při nasazené pipetě se dá nástavec odložit na podložku do stabilní polohy, přičemž ústí pipety je níže než její konec (pipetovaná tekutina nestéká směrem k pipetovacímu nástavci)</t>
  </si>
  <si>
    <t>Třepačka</t>
  </si>
  <si>
    <t>Vortex + vyměnitelný nástavec</t>
  </si>
  <si>
    <t>Třepačka - vortex + vyměnitelný nástavec na mikrozkumavky</t>
  </si>
  <si>
    <t>Univerzální třepačka pro třepaní jednotlivých zkumavek + vyměnitelný nástavec na mikrozkumavky eppendorf (min 54 ks): Orbitální/kruhový pohyb, amplituda 4-5 mm, max. frekvence pohybu 2300-2500 min-1 , možnost touch startu nebo kontinuálního chodu s regulací intenzity</t>
  </si>
  <si>
    <t>Ultrazvuková sonda</t>
  </si>
  <si>
    <t>ultrazuková titanová sonda, průměr 3 mm, pro objem 2-50 ml, kompatibilní s přístrojem Bandelin sonoplus HD2070</t>
  </si>
  <si>
    <t>ultrazvuková sonda</t>
  </si>
  <si>
    <t>mikroskop</t>
  </si>
  <si>
    <t>inverzní, trinokulární, zvětšení 100x - 400x</t>
  </si>
  <si>
    <t>FaF 14</t>
  </si>
  <si>
    <t>minivortex</t>
  </si>
  <si>
    <t>pro třepání zkumavek s průměrem do 30 mm, dotykové spouštění, fixní frekvence kmitů (2800/min), amplituda kmitů 4,5 mm, včetně síťového zdroje</t>
  </si>
  <si>
    <t>minicentrifuga</t>
  </si>
  <si>
    <t>PCR minicentrifuga, rotor na zkumavky typu Eppendorf s rotorem na 1,5 ml zkumavky a příslušnými redukcemi (na 0,5 ml a 0,2 ml zkumavky) + rotor na PCR stripy</t>
  </si>
  <si>
    <t>PCR laminární box</t>
  </si>
  <si>
    <t>vestavěná UV lampa s časovým spínačem, polyuretanový předfiltr, HEPA filtr, výklopné polykarbonátové přední sklo s bezpečnostním spínačem UV lampy, vestavěné osvětlení, rozměry pracovní plochy min. 630 x 538 x 550 mm</t>
  </si>
  <si>
    <t>sada automatických pipet</t>
  </si>
  <si>
    <t>0,5 - 10 μl, 10 - 100 μl, 100 - 1 000 μl, celoautoklávovatelné, s nastavitelným objemem, odpružený dolní kónus pipety, nizká hmotnost, lehký chod, ergonomický tvar, samostatné tlačítko na odhazování špiček, bez filtru</t>
  </si>
  <si>
    <t>pipeta krokovací</t>
  </si>
  <si>
    <t>elektronická s paměťovou funkcí, rozsah 0,1 - 50 ml, vhodná pro pipetování viskózních látek a látek s vysokou tenzí par, automatické rozpoznání špičky, možnost dobíjení za chodu, včetně adaptéru</t>
  </si>
  <si>
    <t>S horizontálním přímočarým pohybem, Časovač:  0 ... 999 min (digitalní), rozměry max.  360 x 420 x98 mm (š x d x v), protiskluzová podložka, kapacita nejméně na 4 96-jamkové mikrodestičky, dále možnost připúojení dalších dalších nástavců</t>
  </si>
  <si>
    <t>2D kymácivý pohyb, Časovač:  0 ... 999 min (digital), rozměry max.  185 x 320 x 375 mm (š x d x v), protiskluzová podložka, Kapacita nejméně na 4 kultivační lahve 75cm2, dále možnost dalších nástavců</t>
  </si>
  <si>
    <t>Vortex</t>
  </si>
  <si>
    <t xml:space="preserve">digitální displej, identifikace platformy, rychlost třepání 0 - 3000 ot/min, spouštění dotykem nebo kontinuální provoz, přepínač změny pohybu pro mikrotitrační destičku, rozměry (v x š x h) 63 x 148 x 205 mm, včetně důlku pro 1 zkumavku a ploché pryžové platformy, včetně platformy pro mikrotitrační destičku a pěnového adaptéru na zkumavky </t>
  </si>
  <si>
    <t>Miniaturní membránová vývěva (kompresor)</t>
  </si>
  <si>
    <t>hlava z hostalenu, membrána z neoprenu, konstrukce odolná korozi, dlouhá životnost, provoz bez hluku a vibrací, nevyžadují údržbu</t>
  </si>
  <si>
    <t>Mikrocentrifuga</t>
  </si>
  <si>
    <t>max. 6 000 ot/min, max. RCF = 2 000 g, kompaktní provedení, 2 rotory v ceně, kapacita 6 x 1,5/2,0 ml mikrozkumavky, redukce na 0,5ml mikrozkumavky, 2x PCR 8-strip 0,2 ml</t>
  </si>
  <si>
    <t>Dávkovač z lahví</t>
  </si>
  <si>
    <t>dávkovač z láhve 1,0 - 5,0 ml – maximálně chemicky odolný, autoklávovatelný. Kontinuálně nastavitelné množství dávkované tekutiny. Uzavřený systém s doplňováním vzduchu do lahve, možnost doladění přesného dávkování pro různá média</t>
  </si>
  <si>
    <t>Dávkovače z lahví</t>
  </si>
  <si>
    <t>dávkovač z láhve 2,0 - 10,0 ml– maximálně chemicky odolný, autoklávovatelný. Kontinuálně nastavitelné množství dávkované tekutiny. Uzavřený systém s doplňováním vzduchu do lahve, možnost doladění přesného dávkování pro různá média</t>
  </si>
  <si>
    <t>Ultrazvuková lázeň</t>
  </si>
  <si>
    <t>celonerezové kompaktní s digitálním generátorem, Vnitřní rozměry: 238x136x100 mm, 238x136x100 mmnější rozměry: 265x162x277 mm, objem 2,5l, ohřev 30-80°C, Výkon ultrazvuku 2x180W, pracovní frekvence 40KHz</t>
  </si>
  <si>
    <t>Mechanický dávkovač</t>
  </si>
  <si>
    <t>Vícenásobný dávkovač pro opakované dávkování s nastavitelným objemem v rozsahu 1 ul - 10 ml dle použitých nástavců combitips</t>
  </si>
  <si>
    <t>IIB</t>
  </si>
  <si>
    <t xml:space="preserve">Kombinovaná chladnička </t>
  </si>
  <si>
    <t xml:space="preserve">bílá barva, mraznička umístěná nahoře, objem chladící části do 200 l, objem mrazící části do 60 l, automatické odmrazování </t>
  </si>
  <si>
    <t xml:space="preserve">Chamber slide </t>
  </si>
  <si>
    <t>systém pro kultivaci a následné barvení buněk, základem je standardní mikroskopické sklíčko ze speciálního plastu TPX Permanox (s vyšší schopností adheze buněk), na kterém je silikonovým těsněním (silikon medicinální čistoty) nebo speciálním biokompatibilním akrylátovým lepidlem upevněn polystyrénový rámeček, který na sklíčku vytvoří malé kultivační komůrky. Rámeček je překryt příslušným pasujícím krycím sklíčkem z polystyrénu. V těchto komůrkách probíhá kultivace buněk a následné barvení. Po odsátí kultivačního média zůstanou buňky na dně komůrek, tj. na sklíčku. Rámeček lze poté snadno sejmout a buňky jsou na sklíčku připraveny k mikroskopování nebo jinému vyhodnocování, 4 komůrky na slide</t>
  </si>
  <si>
    <t xml:space="preserve">Laboratorní váhy </t>
  </si>
  <si>
    <t xml:space="preserve">přesné váhy, digitální displej, váživost cca 2000g, rozlišení 0,01g </t>
  </si>
  <si>
    <t>Slide Staining System</t>
  </si>
  <si>
    <t>vlhká komůrka pro imunohistochemická barvení, tmavá</t>
  </si>
  <si>
    <t xml:space="preserve">dotykový nebo kontinuální chod, nastavitelná rychlost 750-3000rpm, objem třepaných zkumavek 1,5-50 ml, rozměry do 100x150x80 mm </t>
  </si>
  <si>
    <t>Termostat 2-blokový  + vyměnitelný blok</t>
  </si>
  <si>
    <t xml:space="preserve">rozsah +5 °C až 150 °C, rozlišení 0,1 °C, digitální nastavení parametrů, komory pro bloky z nerezové oceli, vyměnitelné bloky kompatibilní s různými výměnnými inkubačními bloky z neporézního hlinníku + vyměnitelný blok na 24x1,5 ml mikrozkumavky + vyměnitelný blok na 24x0,5 ml mikrozkumavky + vyměnitelný blok duální na 2x96 místná mikrotitrační destička </t>
  </si>
  <si>
    <t xml:space="preserve">Laboratorní třepačka </t>
  </si>
  <si>
    <t>minitřepačka s kývavým pohybem, úhel náklonu do 10⁰ rozměry 220x205x120 mm</t>
  </si>
  <si>
    <t>minitřepačka s 3D pohybem, úhel náklonu do 10⁰ rozměry 235x235x140 mm</t>
  </si>
  <si>
    <t>Stojan na pipety</t>
  </si>
  <si>
    <t>univerzální otočný stojan na 8 pipet</t>
  </si>
  <si>
    <t>objektivy k mikroskopu</t>
  </si>
  <si>
    <t>Binocular microscope. plan objectives 4x. 10x. 20x kompatibilní se systémem, které používají mikroskopy Olympus</t>
  </si>
  <si>
    <t>elektroforetický set</t>
  </si>
  <si>
    <t>4 gelový vertikálné elektroforetický systém , tloušťka 0,75 mm, 10-jamková, kompletní set se stojany, držáky, hřebeny, skly, tank, víko s elektrodami</t>
  </si>
  <si>
    <t>olověné sklo</t>
  </si>
  <si>
    <t>stínící ekv. 4,8 mm Pb, tloušťka skla 16-19 mm, rozměr 300 x 400 mm, včetně dodávky a certifikátu</t>
  </si>
  <si>
    <t>blotovací systém</t>
  </si>
  <si>
    <t>zařízení pro blotování, 2 kazety, blotovací houby, chladící jednotka</t>
  </si>
  <si>
    <t>II/C</t>
  </si>
  <si>
    <t>sušárna</t>
  </si>
  <si>
    <t>bez ventilátoru, ohřev minimálně do 200°C, vnější rozměry max: 600 x 500 x 680 (šířka x hloubka x výška)</t>
  </si>
  <si>
    <t>malá stolní, otáčky min. 6000 min-1, na skleněné vialky/zkumavky o průměru min. 16 mm (ideálně s nastavitelným či výměnným rotorem pro více průměrů zkumavek/vialek)</t>
  </si>
  <si>
    <t>malá stolní, s kruhovým pohybem, s výměnnými nástavci 1) pro 1 zkumavku, 2) pro min. 12 zkumavek průměr 16 mm (nebo univerzální nástavec např. pro Erlenmayerovu baňku)</t>
  </si>
  <si>
    <t>FaF 05 (1) FaF 10 (4) FaF 7 (5) FaF15 (3) FaF04 (3)</t>
  </si>
  <si>
    <t>magnetické míchadlo s ohřevem (sada s kontaktním teploměrem, stativem, klemou a nástavnou lázní)</t>
  </si>
  <si>
    <t>výkon alespoň 800 W, deska ze Siluminu, průměr 145 mm; teplotní čidlo nerezové do 300°C, odchylka max. 1°C; lázeň nástavná s vyfrézovaným dnem na desku o průměru 145 mm, 1 l, PTFE povlak</t>
  </si>
  <si>
    <t>I/C</t>
  </si>
  <si>
    <t>FaF07 (3)</t>
  </si>
  <si>
    <t>FaF 05(1) FaF15 (1) FaF 04 (1)</t>
  </si>
  <si>
    <t>membránová vývěva</t>
  </si>
  <si>
    <t>čerpací rychlost minimálně 1 m3/h, mezní tlak pod 1 kPa, co nejvyšší chemická odolnost</t>
  </si>
  <si>
    <t>FaF 07 (1)</t>
  </si>
  <si>
    <t>termostat blokový se 2 bloky</t>
  </si>
  <si>
    <t>do 150°C, ukazatel skutečné teploty, rozměry 200 x 265 mm (šířka x hloubka), 2 bloky z nerezové oceli, každý pro 12 zkumavek o průměru do 16 mm</t>
  </si>
  <si>
    <t>Sušárna s nucenou cirkulací</t>
  </si>
  <si>
    <t>vniřní objem  53 l, max. teplota min. 220°C, vnitřní prostor z nerezu, možnost nastavení autom. Vypnutí</t>
  </si>
  <si>
    <t>FaF10 (2) FaF7 (2)</t>
  </si>
  <si>
    <t>linka vakuum-inert</t>
  </si>
  <si>
    <t>dvě skleněné trubice, PTFE kohouty, 5 výstupních ventilů</t>
  </si>
  <si>
    <t>Míchadlo magnetické, bez ohřevu</t>
  </si>
  <si>
    <t>míchaný objem 5 l vody, otáčky 0-2200/min, plotýnka z odolného PVDF</t>
  </si>
  <si>
    <t xml:space="preserve">Analytické váhy </t>
  </si>
  <si>
    <t>váživost 320 g, citlivost 0,1 mg, kalibrace interní</t>
  </si>
  <si>
    <t>FaF15 (1) FaF10 (1)</t>
  </si>
  <si>
    <t>s nastavitelným ohřevem v rozsahu +30 až +80 °C; vnitřní rozměry 240/140/100 mm</t>
  </si>
  <si>
    <t>FaF10 (2) FaF04 (1)</t>
  </si>
  <si>
    <t>Hliníkový nástavec pro baňku 250 mL</t>
  </si>
  <si>
    <t>s fluorpolymerovým potahem, vstup pro teplotní čidlo, s vyfrézovaným dnem 145 mm, vhodné pro magnetické míchadlo s ohřevem dle specifikace zadavatele</t>
  </si>
  <si>
    <t>FaF10 (2) FaF04 (2)</t>
  </si>
  <si>
    <t>Hliníková vložka na 25 mL baňku do nástavce pro dvě baňky</t>
  </si>
  <si>
    <t>s fluorpolymerovým potahem, vhodné pro magnetické míchadlo s ohřevem dle specifikace zadavatele</t>
  </si>
  <si>
    <t>Hliníková vložka na 50 mL baňku do nástavce pro dvě baňky</t>
  </si>
  <si>
    <t>Hliníková vložka na 100 mL baňku do nástavce pro dvě baňky</t>
  </si>
  <si>
    <t>s fluorpolymerovým potahem, vhodné pro magnetické míchačky s ohřevem dle specifikace zadavatele</t>
  </si>
  <si>
    <t>Hliníkový nástavec pro dvě baňky</t>
  </si>
  <si>
    <t>FaF10 (2) FaF15 (2) FaF04 (2) FaF7 (1)</t>
  </si>
  <si>
    <t>kovovy blok 44 x 11 x 6 cm, + sklenena aparatura (standardni Liebiguv chladic), zábrus NZ 29/32</t>
  </si>
  <si>
    <t>FaF 7</t>
  </si>
  <si>
    <t>FaF7 (1) FaF15 (1)</t>
  </si>
  <si>
    <t>Rotační vakuová odparka</t>
  </si>
  <si>
    <t>manuální zdvih, 20-280 rpm, příkon lázně 1300 W, průměr lázně 255 mm, teplota lázne 20-210 °C, objem lázně 4,5 L</t>
  </si>
  <si>
    <t>FaF7</t>
  </si>
  <si>
    <t>Sada skla k vakuové odparce</t>
  </si>
  <si>
    <t xml:space="preserve">Vertikální uspořádání, chladič pro násobné destilace, 1000 ml jímací baňka, </t>
  </si>
  <si>
    <t>1 sada</t>
  </si>
  <si>
    <t>Pec laboratorní</t>
  </si>
  <si>
    <t>Max. tepl. 1100 °C, rozměr komory 250x170x340</t>
  </si>
  <si>
    <t>Váhy laboratorní</t>
  </si>
  <si>
    <t>E=0,01; d=0,001, max. 620 g</t>
  </si>
  <si>
    <t>Vakuometr elektronický</t>
  </si>
  <si>
    <t>1-1080 mBar, napájení bateriové, přesnost +- 1mbar</t>
  </si>
  <si>
    <t>FaF 7 (1) FaF8 (1)</t>
  </si>
  <si>
    <t>Nádoba Dewarova miskovitá pro reakce za nízkých teplot</t>
  </si>
  <si>
    <t>vnitřní průměr 110 mm, borosilikátové sklo, objem 400 mL</t>
  </si>
  <si>
    <t>vnitřní průměr 138 mm, borosilikátové sklo, objem 680 mL</t>
  </si>
  <si>
    <t>vnitřní průměr 170 mm, borosilikátové sklo, objem 1600 mL</t>
  </si>
  <si>
    <t>Nástavec pipetovací elektronický + nabíječ baterií</t>
  </si>
  <si>
    <t>pro objem pipetované kapaliny 1-200 ml, dodávka včetně membránového PTFE filtru</t>
  </si>
  <si>
    <t>váhy přesné</t>
  </si>
  <si>
    <t>váživost 500 g; skutečný dílek 0,01 g</t>
  </si>
  <si>
    <t>magnetické míchadlo bez ohřevu vícemístné</t>
  </si>
  <si>
    <t>počet míst 2x2; otáčky 1200/min</t>
  </si>
  <si>
    <t>lednice s mrazákem</t>
  </si>
  <si>
    <t>100 l + 50 l (mrazící část na -25 °C)</t>
  </si>
  <si>
    <t>UV kabinet (UV lampa + box)</t>
  </si>
  <si>
    <t>UV-lampa pro 2 vlnové délky 254/366 nm, 2 x 8 W</t>
  </si>
  <si>
    <t>FaF7 (2) FaF8 (1)</t>
  </si>
  <si>
    <t>pH metr stolní</t>
  </si>
  <si>
    <t>s elektrodou, tepelným čidlem a držákem (stojánkem), rozsah/rozlišení/přesnost 0,000 ... 14,999 pH/0,001/0,01/0,1 pH/±0,002 pH</t>
  </si>
  <si>
    <t>pipeta krokovací elektronická s nástavci</t>
  </si>
  <si>
    <t>objem nástavce min. 25 ml; nastavitelný krok 5 ul - 1000 ul</t>
  </si>
  <si>
    <t>jednokanálová mikropipeta</t>
  </si>
  <si>
    <t>rozsah: 100-1000 ul, nesprávnost +-0.6%, variační koeficient 0,2</t>
  </si>
  <si>
    <t xml:space="preserve">jednokanálová mikropipeta </t>
  </si>
  <si>
    <t>rozsah: 500-5000 ul,  nesprávnost +-0.6%, variační koeficient 0,2</t>
  </si>
  <si>
    <t>regulátor vakua</t>
  </si>
  <si>
    <t>jednotka Vac control automatic; vakuový ventilu; snímač vakua</t>
  </si>
  <si>
    <t>08</t>
  </si>
  <si>
    <t xml:space="preserve">váhy sušící </t>
  </si>
  <si>
    <t>rozsah 50 g, d=0,001 g, 2 zářiče z halogenového křemenného skla 200 W, 99 míst v paměti, včetně 10 hlinikových misek na vzorky (průměr 92 mm)</t>
  </si>
  <si>
    <t>váhy analytické</t>
  </si>
  <si>
    <t>váživost 220 g, d=0,1 mg, min. zatížení 10 mg, opakovatelnost 0,1 mg, linearita ± 0,2 mg, průměr vážicího můstku 80 mm, automatická interní kalibrace, podsvícený LCD displej s výškou číslic 14 mm, bargraf</t>
  </si>
  <si>
    <t>Dávkovač kapalin ze zásobních lahví</t>
  </si>
  <si>
    <t>analogový, adjustovatelný v rozsahu 5-50 ml, dělení po 1 ml, s uzávěrem safety prime, sadou závitových adaptérů; autoklávovatelné při 121 °C, z vysoceodolných materiálů (borosilikátové sklo, keramika, platina-iridium, ETFE, FEP, TFA), čepička z PP; určen pro silné kyseliny (fosforečná, sírová), zásady (KOH, NaOH), solné roztoky i některá org. rozpouštědla (aceton, acetonitril, benzen, chlorbenzen, dimethylformamid, dimethylsulfoxid, ethanol, methanol, kyselina octová, triethylamin aj.)</t>
  </si>
  <si>
    <t>Dávkovač kapalin ze zásobních lahví - na organická rozpouštědla</t>
  </si>
  <si>
    <t>analogový, adjustovatelný v rozsahu 5-50 ml, dělení po 1 ml, s uzávěrem safety prime, sadou závitových adaptérů; autoklávovatelné při 121 °C, z vysoceodolných materiálů (borosilikátové sklo, keramika, tantal, ETFE, FEP, TFA), čepička z PP; určen pro koncentrované kyseliny (HCl, HNO3), chlorované uhlovodíky a něterá org. rozpouštědla včetně tetrahydrofuranu, dichlormethanu, acetanhydridu, diethyletheru, hexanu, chloroformu, toluenu aj.</t>
  </si>
  <si>
    <t>04</t>
  </si>
  <si>
    <t>chladič ponorný</t>
  </si>
  <si>
    <t xml:space="preserve">složený z chladicího agregátu, tepelný absorbér konstruován jako ponorná sonda, bez regulace výkonu, rozsah    -20 až +30 °C </t>
  </si>
  <si>
    <t>pipeta jednokanálová s nastavitelným objemem</t>
  </si>
  <si>
    <t>rozsah: 100-1000 ul, správnost 3 +- 0,6, přesnost 0,6 - 0,2</t>
  </si>
  <si>
    <t>rozsah: 20-200 ul, správnost 2,5 +- 0,6, přesnost 0,7 - 0,2</t>
  </si>
  <si>
    <t>mikropipeta jednokanálová s nastavitelným objemem</t>
  </si>
  <si>
    <t>autoklávovatelná, s filtrem Tip-Cone; rozsah: 500-5000 ul, d=10 ul, S = 0,15-0,30 %, P = 0,5-0,7 %</t>
  </si>
  <si>
    <t>Výše DPH v Kč</t>
  </si>
  <si>
    <t>Sazba DPH v %</t>
  </si>
  <si>
    <t>Celková cena bez DPH v Kč</t>
  </si>
  <si>
    <t>Cena za jednotku bez DPH v Kč</t>
  </si>
  <si>
    <t>Cena za jednotku s DPH v Kč</t>
  </si>
  <si>
    <t>kategorie přístroje (běžný, speciální)</t>
  </si>
  <si>
    <t>běžný</t>
  </si>
  <si>
    <t>speciální</t>
  </si>
  <si>
    <t xml:space="preserve">pro kapiláry 50 µm ID, komp. s cartrigdge Agilent, </t>
  </si>
  <si>
    <t xml:space="preserve">pro kapiláry 75 µm ID, komp. s cartrigdge Agilent </t>
  </si>
  <si>
    <t>dlouhá životnost ˃ 2000 hod, komp. s  Agilent CE 7100</t>
  </si>
  <si>
    <t>přehledný LCD displej, jednoduché ovládání, automatická, minimálně tříbodová kalibrace, sledování časové platnosti kalibrace, přesnost nejméně ±0,01 ±1 desetinné místo, dodáváno spolu s elektrodou, teplotní sondou a držákem elektrod, v sadě s el. adaptérem a kalibračními pufry</t>
  </si>
  <si>
    <r>
      <t xml:space="preserve">přehledný LCD displej, jednoduché ovládání, automatická, minimálně tříbodová kalibrace, sledování časové platnosti kalibrace, přesnost nejméně </t>
    </r>
    <r>
      <rPr>
        <sz val="10"/>
        <color theme="1"/>
        <rFont val="Calibri"/>
        <family val="2"/>
        <charset val="238"/>
        <scheme val="minor"/>
      </rPr>
      <t>±0,01 ±1 desetinné místo, dodáváno spolu s elektrodou, teplotní sondou a držákem elektrod, v sadě s el. adaptérem a kalibračními pufry</t>
    </r>
  </si>
  <si>
    <r>
      <t>Orbitální/kruhová třepačka s možností nastavení otáček a času, protiskluzový povrch - vhodné třepaní petriho misek, ehlenmayer. baněk, lahví atd. Kruhový/orbitální pohyb s amplitudou 10 mm a nastavitelná rychlost pohybu v rozmezí 30-50 až 350-500 min</t>
    </r>
    <r>
      <rPr>
        <vertAlign val="superscript"/>
        <sz val="10"/>
        <color indexed="8"/>
        <rFont val="Calibri"/>
        <family val="2"/>
        <charset val="238"/>
        <scheme val="minor"/>
      </rPr>
      <t>-1</t>
    </r>
    <r>
      <rPr>
        <sz val="10"/>
        <color indexed="8"/>
        <rFont val="Calibri"/>
        <family val="2"/>
        <charset val="238"/>
        <scheme val="minor"/>
      </rPr>
      <t>.</t>
    </r>
    <r>
      <rPr>
        <vertAlign val="superscript"/>
        <sz val="10"/>
        <color indexed="8"/>
        <rFont val="Calibri"/>
        <family val="2"/>
        <charset val="238"/>
        <scheme val="minor"/>
      </rPr>
      <t xml:space="preserve"> </t>
    </r>
    <r>
      <rPr>
        <sz val="10"/>
        <color indexed="8"/>
        <rFont val="Calibri"/>
        <family val="2"/>
        <charset val="238"/>
        <scheme val="minor"/>
      </rPr>
      <t xml:space="preserve">Maximální zatížení 3-5 kg, maximální rozměry 300x350 mm </t>
    </r>
  </si>
  <si>
    <r>
      <t>Univerzální třepačka pro třepaní jednotlivých zkumavek + vyměnitelný nástavec na mikrozkumavky eppendorf (min 54 ks): Orbitální/kruhový pohyb, amplituda 4-5 mm, max. frekvence pohybu 2300-2500 min</t>
    </r>
    <r>
      <rPr>
        <vertAlign val="superscript"/>
        <sz val="10"/>
        <color theme="1"/>
        <rFont val="Calibri"/>
        <family val="2"/>
        <charset val="238"/>
        <scheme val="minor"/>
      </rPr>
      <t>-1</t>
    </r>
    <r>
      <rPr>
        <sz val="10"/>
        <color theme="1"/>
        <rFont val="Calibri"/>
        <family val="2"/>
        <charset val="238"/>
        <scheme val="minor"/>
      </rPr>
      <t xml:space="preserve"> , možnost touch startu nebo kontinuálního chodu s regulací intenzity</t>
    </r>
  </si>
  <si>
    <r>
      <t>Chladiče_</t>
    </r>
    <r>
      <rPr>
        <sz val="10"/>
        <rFont val="Calibri"/>
        <family val="2"/>
        <charset val="238"/>
        <scheme val="minor"/>
      </rPr>
      <t>AIRFLUX</t>
    </r>
  </si>
  <si>
    <t>Celková cena s DPH v Kč</t>
  </si>
  <si>
    <t>Orientační počet</t>
  </si>
  <si>
    <t>Nabídková cena - celková cena v Kč bez DPH pro účely hodnocení</t>
  </si>
  <si>
    <t>poznámka:</t>
  </si>
  <si>
    <t>Uchazeči vyplní pouze buňky označené zelenou barvou!</t>
  </si>
  <si>
    <t>Zelený text v některých položkách má pouze informativní fuknci pro zadavatele (označuje shodné položky, pouze rozdělené dle různých potřeb zadavatele).</t>
  </si>
  <si>
    <t>Název uchazeče:</t>
  </si>
  <si>
    <t>V:</t>
  </si>
  <si>
    <t>dne:</t>
  </si>
  <si>
    <t>sídlo:</t>
  </si>
  <si>
    <t>IČ:</t>
  </si>
  <si>
    <t>podpis osoby oprávněné jednat jménem či za uchazeče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</si>
</sst>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Kč&quot;_-;\-* #,##0.00\ &quot;Kč&quot;_-;_-* &quot;-&quot;??\ &quot;Kč&quot;_-;_-@_-"/>
    <numFmt numFmtId="164" formatCode="#,##0.00\ _K_č"/>
  </numFmts>
  <fonts count="16" x14ac:knownFonts="1">
    <font>
      <sz val="11"/>
      <color theme="1"/>
      <name val="Calibri"/>
      <family val="2"/>
      <charset val="238"/>
      <scheme val="minor"/>
    </font>
    <font>
      <sz val="11"/>
      <color theme="1"/>
      <name val="Times New Roman"/>
      <family val="1"/>
      <charset val="238"/>
    </font>
    <font>
      <b/>
      <sz val="11"/>
      <color indexed="8"/>
      <name val="Times New Roman"/>
      <family val="1"/>
      <charset val="238"/>
    </font>
    <font>
      <sz val="11"/>
      <color indexed="8"/>
      <name val="Times New Roman"/>
      <family val="1"/>
      <charset val="238"/>
    </font>
    <font>
      <sz val="11"/>
      <color theme="1"/>
      <name val="Calibri"/>
      <family val="2"/>
      <charset val="238"/>
      <scheme val="minor"/>
    </font>
    <font>
      <sz val="10"/>
      <color indexed="8"/>
      <name val="Calibri"/>
      <family val="2"/>
      <charset val="238"/>
      <scheme val="minor"/>
    </font>
    <font>
      <sz val="10"/>
      <color theme="1"/>
      <name val="Calibri"/>
      <family val="2"/>
      <charset val="238"/>
      <scheme val="minor"/>
    </font>
    <font>
      <b/>
      <sz val="10"/>
      <color indexed="8"/>
      <name val="Calibri"/>
      <family val="2"/>
      <charset val="238"/>
      <scheme val="minor"/>
    </font>
    <font>
      <sz val="10"/>
      <name val="Calibri"/>
      <family val="2"/>
      <charset val="238"/>
      <scheme val="minor"/>
    </font>
    <font>
      <sz val="10"/>
      <color rgb="FF00B050"/>
      <name val="Calibri"/>
      <family val="2"/>
      <charset val="238"/>
      <scheme val="minor"/>
    </font>
    <font>
      <vertAlign val="superscript"/>
      <sz val="10"/>
      <color indexed="8"/>
      <name val="Calibri"/>
      <family val="2"/>
      <charset val="238"/>
      <scheme val="minor"/>
    </font>
    <font>
      <vertAlign val="superscript"/>
      <sz val="10"/>
      <color theme="1"/>
      <name val="Calibri"/>
      <family val="2"/>
      <charset val="238"/>
      <scheme val="minor"/>
    </font>
    <font>
      <b/>
      <sz val="11"/>
      <color theme="1"/>
      <name val="Calibri"/>
      <family val="2"/>
      <charset val="238"/>
      <scheme val="minor"/>
    </font>
    <font>
      <b/>
      <u/>
      <sz val="10"/>
      <color indexed="8"/>
      <name val="Calibri"/>
      <family val="2"/>
      <charset val="238"/>
      <scheme val="minor"/>
    </font>
    <font>
      <b/>
      <u/>
      <sz val="10"/>
      <color theme="1"/>
      <name val="Calibri"/>
      <family val="2"/>
      <charset val="238"/>
      <scheme val="minor"/>
    </font>
    <font>
      <b/>
      <sz val="10"/>
      <color rgb="FF000000"/>
      <name val="Calibri"/>
      <family val="2"/>
      <charset val="238"/>
      <scheme val="minor"/>
    </font>
  </fonts>
  <fills count="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6"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111">
    <xf numFmtId="0" fontId="0" fillId="0" borderId="0" xfId="0"/>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xf numFmtId="0" fontId="1" fillId="0" borderId="0" xfId="0" applyFont="1"/>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horizontal="center" vertical="center"/>
    </xf>
    <xf numFmtId="0" fontId="6" fillId="0" borderId="0" xfId="0" applyFont="1"/>
    <xf numFmtId="0" fontId="6" fillId="0" borderId="0" xfId="0" applyFont="1" applyAlignment="1">
      <alignment horizont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center"/>
    </xf>
    <xf numFmtId="0" fontId="8" fillId="0" borderId="1" xfId="0" applyFont="1" applyFill="1" applyBorder="1" applyAlignment="1">
      <alignment horizontal="left" vertical="center" wrapText="1"/>
    </xf>
    <xf numFmtId="0" fontId="5" fillId="0" borderId="1" xfId="0" applyFont="1" applyBorder="1" applyAlignment="1">
      <alignment horizontal="center"/>
    </xf>
    <xf numFmtId="0" fontId="6"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0" fontId="5" fillId="0" borderId="1" xfId="0" applyFont="1" applyBorder="1"/>
    <xf numFmtId="0" fontId="6"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44" fontId="9" fillId="0" borderId="1" xfId="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1" xfId="0" applyFont="1" applyBorder="1" applyAlignment="1">
      <alignment wrapText="1"/>
    </xf>
    <xf numFmtId="9" fontId="5" fillId="0" borderId="1" xfId="0" applyNumberFormat="1" applyFont="1" applyFill="1" applyBorder="1" applyAlignment="1">
      <alignment horizontal="left" vertical="center" wrapText="1"/>
    </xf>
    <xf numFmtId="1" fontId="5"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xf>
    <xf numFmtId="0" fontId="6" fillId="0" borderId="0" xfId="0" applyFont="1" applyAlignment="1">
      <alignment wrapText="1"/>
    </xf>
    <xf numFmtId="0" fontId="6" fillId="0" borderId="2" xfId="0" applyFont="1" applyFill="1" applyBorder="1" applyAlignment="1">
      <alignment horizontal="left" vertical="center" wrapText="1"/>
    </xf>
    <xf numFmtId="0" fontId="5" fillId="3" borderId="2"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center" vertical="center"/>
    </xf>
    <xf numFmtId="0" fontId="6" fillId="0" borderId="1" xfId="0" applyFont="1" applyFill="1" applyBorder="1" applyAlignment="1">
      <alignment horizontal="center" wrapText="1"/>
    </xf>
    <xf numFmtId="0" fontId="6" fillId="0" borderId="1" xfId="0" applyFont="1" applyFill="1" applyBorder="1" applyAlignment="1">
      <alignment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6" fillId="0" borderId="0" xfId="0" applyFont="1" applyAlignment="1">
      <alignment horizontal="left" vertical="center" wrapText="1"/>
    </xf>
    <xf numFmtId="0" fontId="6" fillId="3" borderId="0" xfId="0" applyFont="1" applyFill="1" applyAlignment="1">
      <alignment horizontal="left" vertical="center" wrapText="1"/>
    </xf>
    <xf numFmtId="0" fontId="6" fillId="3" borderId="1" xfId="0" applyFont="1" applyFill="1" applyBorder="1" applyAlignment="1">
      <alignment vertical="center" wrapText="1"/>
    </xf>
    <xf numFmtId="0" fontId="6" fillId="0" borderId="0" xfId="0" applyFont="1" applyFill="1" applyBorder="1" applyAlignment="1">
      <alignment horizontal="center" wrapText="1"/>
    </xf>
    <xf numFmtId="49" fontId="6" fillId="0" borderId="0" xfId="0" applyNumberFormat="1" applyFont="1" applyFill="1" applyBorder="1" applyAlignment="1">
      <alignment horizontal="center" vertical="center" wrapText="1"/>
    </xf>
    <xf numFmtId="0" fontId="6" fillId="0" borderId="0" xfId="0" applyFont="1" applyFill="1" applyBorder="1" applyAlignment="1">
      <alignment wrapText="1"/>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164" fontId="5" fillId="0" borderId="0" xfId="0" applyNumberFormat="1" applyFont="1" applyFill="1" applyAlignment="1">
      <alignment vertical="center"/>
    </xf>
    <xf numFmtId="164" fontId="6" fillId="0" borderId="0" xfId="0" applyNumberFormat="1" applyFont="1" applyFill="1" applyBorder="1" applyAlignment="1">
      <alignment horizontal="center" vertical="center"/>
    </xf>
    <xf numFmtId="164" fontId="6" fillId="0" borderId="0" xfId="0" applyNumberFormat="1" applyFont="1" applyFill="1" applyAlignment="1">
      <alignment horizontal="center"/>
    </xf>
    <xf numFmtId="164" fontId="7" fillId="2" borderId="1"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164" fontId="6" fillId="0" borderId="0" xfId="0" applyNumberFormat="1" applyFont="1" applyFill="1" applyBorder="1" applyAlignment="1">
      <alignment horizontal="center" vertical="center" wrapText="1"/>
    </xf>
    <xf numFmtId="164" fontId="6" fillId="0" borderId="0" xfId="1" applyNumberFormat="1" applyFont="1" applyFill="1" applyBorder="1" applyAlignment="1">
      <alignment horizontal="center" vertical="center"/>
    </xf>
    <xf numFmtId="164" fontId="5" fillId="0" borderId="0" xfId="0" applyNumberFormat="1" applyFont="1" applyFill="1" applyAlignment="1">
      <alignment horizontal="center" vertical="center"/>
    </xf>
    <xf numFmtId="0" fontId="6" fillId="0" borderId="0" xfId="0" applyFont="1" applyFill="1" applyAlignment="1">
      <alignment horizontal="center"/>
    </xf>
    <xf numFmtId="0" fontId="6" fillId="0" borderId="0" xfId="0" applyFont="1" applyFill="1"/>
    <xf numFmtId="0" fontId="0" fillId="0" borderId="0" xfId="0" applyFill="1"/>
    <xf numFmtId="0" fontId="5" fillId="0" borderId="1" xfId="0" applyFont="1" applyFill="1" applyBorder="1" applyAlignment="1">
      <alignment horizontal="center"/>
    </xf>
    <xf numFmtId="0" fontId="5" fillId="0" borderId="1" xfId="0" applyFont="1" applyFill="1" applyBorder="1"/>
    <xf numFmtId="0" fontId="6" fillId="0" borderId="1" xfId="0" applyFont="1" applyFill="1" applyBorder="1" applyAlignment="1">
      <alignment horizontal="center"/>
    </xf>
    <xf numFmtId="164" fontId="7" fillId="0" borderId="3" xfId="0" applyNumberFormat="1" applyFont="1" applyFill="1" applyBorder="1" applyAlignment="1">
      <alignment vertical="center"/>
    </xf>
    <xf numFmtId="164" fontId="7" fillId="4" borderId="1" xfId="0" applyNumberFormat="1" applyFont="1" applyFill="1" applyBorder="1" applyAlignment="1">
      <alignment horizontal="center" vertical="center" wrapText="1"/>
    </xf>
    <xf numFmtId="164" fontId="5" fillId="4" borderId="1" xfId="0" applyNumberFormat="1" applyFont="1" applyFill="1" applyBorder="1" applyAlignment="1">
      <alignment horizontal="center" vertical="center"/>
    </xf>
    <xf numFmtId="164" fontId="6" fillId="4" borderId="1" xfId="0" applyNumberFormat="1" applyFont="1" applyFill="1" applyBorder="1" applyAlignment="1">
      <alignment horizontal="center" vertical="center"/>
    </xf>
    <xf numFmtId="164" fontId="5" fillId="4" borderId="1" xfId="0" applyNumberFormat="1"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5" fillId="4" borderId="1" xfId="0" applyNumberFormat="1" applyFont="1" applyFill="1" applyBorder="1" applyAlignment="1">
      <alignment vertical="center"/>
    </xf>
    <xf numFmtId="164" fontId="6" fillId="4" borderId="1" xfId="0" applyNumberFormat="1" applyFont="1" applyFill="1" applyBorder="1" applyAlignment="1">
      <alignment vertical="center"/>
    </xf>
    <xf numFmtId="164" fontId="5" fillId="4" borderId="1" xfId="0" applyNumberFormat="1" applyFont="1" applyFill="1" applyBorder="1" applyAlignment="1">
      <alignment horizontal="right" vertical="center"/>
    </xf>
    <xf numFmtId="164" fontId="7" fillId="4" borderId="1" xfId="0" applyNumberFormat="1" applyFont="1" applyFill="1" applyBorder="1" applyAlignment="1">
      <alignment vertical="center"/>
    </xf>
    <xf numFmtId="164" fontId="5" fillId="4" borderId="2" xfId="0" applyNumberFormat="1" applyFont="1" applyFill="1" applyBorder="1" applyAlignment="1">
      <alignment horizontal="center" vertical="center" wrapText="1"/>
    </xf>
    <xf numFmtId="0" fontId="6" fillId="0" borderId="0" xfId="0" applyFont="1" applyFill="1" applyBorder="1"/>
    <xf numFmtId="0" fontId="1" fillId="0" borderId="0" xfId="0" applyFont="1" applyFill="1"/>
    <xf numFmtId="0" fontId="5" fillId="0" borderId="0" xfId="0" applyFont="1" applyFill="1" applyBorder="1"/>
    <xf numFmtId="0" fontId="3" fillId="0" borderId="0" xfId="0" applyFont="1" applyFill="1"/>
    <xf numFmtId="0" fontId="5" fillId="0" borderId="0" xfId="0" applyFont="1" applyFill="1" applyAlignment="1">
      <alignment vertical="center" wrapText="1"/>
    </xf>
    <xf numFmtId="0" fontId="5" fillId="4" borderId="0" xfId="0" applyFont="1" applyFill="1" applyAlignment="1">
      <alignment vertical="center" wrapText="1"/>
    </xf>
    <xf numFmtId="0" fontId="5" fillId="4" borderId="0" xfId="0" applyFont="1" applyFill="1" applyAlignment="1">
      <alignment vertical="center"/>
    </xf>
    <xf numFmtId="4" fontId="15" fillId="0" borderId="3" xfId="0" applyNumberFormat="1" applyFont="1" applyFill="1" applyBorder="1" applyAlignment="1"/>
    <xf numFmtId="0" fontId="7" fillId="0" borderId="4" xfId="0" applyFont="1" applyFill="1" applyBorder="1" applyAlignment="1">
      <alignment horizontal="left" vertical="center" wrapText="1"/>
    </xf>
    <xf numFmtId="0" fontId="12" fillId="0" borderId="5" xfId="0" applyFont="1" applyBorder="1" applyAlignment="1">
      <alignment vertical="center" wrapText="1"/>
    </xf>
    <xf numFmtId="0" fontId="13" fillId="0" borderId="0" xfId="0" applyFont="1" applyFill="1" applyAlignment="1">
      <alignment vertical="center"/>
    </xf>
    <xf numFmtId="0" fontId="14" fillId="0" borderId="0" xfId="0" applyFont="1" applyFill="1" applyAlignment="1">
      <alignment vertic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7"/>
  <sheetViews>
    <sheetView tabSelected="1" zoomScaleNormal="100" workbookViewId="0">
      <selection activeCell="I5" sqref="I5"/>
    </sheetView>
  </sheetViews>
  <sheetFormatPr defaultRowHeight="15" x14ac:dyDescent="0.25"/>
  <cols>
    <col min="1" max="1" width="8.7109375" style="5" customWidth="1"/>
    <col min="2" max="2" width="9" style="5" customWidth="1"/>
    <col min="3" max="3" width="7.140625" style="5" customWidth="1"/>
    <col min="4" max="4" width="10.28515625" style="5" customWidth="1"/>
    <col min="5" max="5" width="23.85546875" style="6" customWidth="1"/>
    <col min="6" max="6" width="44.5703125" style="7" customWidth="1"/>
    <col min="7" max="7" width="11.28515625" style="8" customWidth="1"/>
    <col min="8" max="8" width="9.85546875" style="5" customWidth="1"/>
    <col min="9" max="10" width="12.7109375" style="72" customWidth="1"/>
    <col min="11" max="11" width="7.140625" style="72" customWidth="1"/>
    <col min="12" max="12" width="8.140625" style="72" customWidth="1"/>
    <col min="13" max="13" width="12.140625" style="72" customWidth="1"/>
    <col min="14" max="14" width="12.5703125" style="79" customWidth="1"/>
    <col min="15" max="21" width="0" style="10" hidden="1" customWidth="1"/>
    <col min="22" max="22" width="9.140625" style="81"/>
    <col min="23" max="41" width="9.140625" style="82"/>
  </cols>
  <sheetData>
    <row r="1" spans="1:41" x14ac:dyDescent="0.25">
      <c r="N1" s="74"/>
    </row>
    <row r="2" spans="1:41" x14ac:dyDescent="0.25">
      <c r="A2" s="109" t="s">
        <v>64</v>
      </c>
      <c r="B2" s="109"/>
      <c r="C2" s="109"/>
      <c r="D2" s="109"/>
      <c r="E2" s="110"/>
      <c r="F2" s="110"/>
      <c r="G2" s="11"/>
      <c r="N2" s="74"/>
    </row>
    <row r="3" spans="1:41" x14ac:dyDescent="0.25">
      <c r="E3" s="12"/>
      <c r="F3" s="13"/>
      <c r="G3" s="11"/>
      <c r="N3" s="74"/>
    </row>
    <row r="4" spans="1:41" s="1" customFormat="1" ht="51" x14ac:dyDescent="0.25">
      <c r="A4" s="15" t="s">
        <v>3</v>
      </c>
      <c r="B4" s="15" t="s">
        <v>5</v>
      </c>
      <c r="C4" s="15" t="s">
        <v>4</v>
      </c>
      <c r="D4" s="15" t="s">
        <v>302</v>
      </c>
      <c r="E4" s="15" t="s">
        <v>0</v>
      </c>
      <c r="F4" s="15" t="s">
        <v>1</v>
      </c>
      <c r="G4" s="15" t="s">
        <v>314</v>
      </c>
      <c r="H4" s="15" t="s">
        <v>2</v>
      </c>
      <c r="I4" s="87" t="s">
        <v>300</v>
      </c>
      <c r="J4" s="75" t="s">
        <v>299</v>
      </c>
      <c r="K4" s="87" t="s">
        <v>298</v>
      </c>
      <c r="L4" s="75" t="s">
        <v>297</v>
      </c>
      <c r="M4" s="75" t="s">
        <v>301</v>
      </c>
      <c r="N4" s="75" t="s">
        <v>313</v>
      </c>
      <c r="O4" s="14" t="s">
        <v>6</v>
      </c>
      <c r="P4" s="14" t="s">
        <v>7</v>
      </c>
      <c r="Q4" s="14" t="s">
        <v>8</v>
      </c>
      <c r="R4" s="14" t="s">
        <v>30</v>
      </c>
      <c r="S4" s="14" t="s">
        <v>31</v>
      </c>
      <c r="T4" s="14" t="s">
        <v>9</v>
      </c>
      <c r="U4" s="14" t="s">
        <v>10</v>
      </c>
      <c r="V4" s="16"/>
    </row>
    <row r="5" spans="1:41" s="2" customFormat="1" ht="25.5" x14ac:dyDescent="0.25">
      <c r="A5" s="17" t="s">
        <v>11</v>
      </c>
      <c r="B5" s="17"/>
      <c r="C5" s="17">
        <v>1</v>
      </c>
      <c r="D5" s="17" t="s">
        <v>303</v>
      </c>
      <c r="E5" s="18" t="s">
        <v>22</v>
      </c>
      <c r="F5" s="19" t="s">
        <v>26</v>
      </c>
      <c r="G5" s="20">
        <v>2</v>
      </c>
      <c r="H5" s="20" t="s">
        <v>59</v>
      </c>
      <c r="I5" s="88"/>
      <c r="J5" s="76">
        <f t="shared" ref="J5:J65" si="0">G5*I5</f>
        <v>0</v>
      </c>
      <c r="K5" s="98"/>
      <c r="L5" s="76">
        <f t="shared" ref="L5:L65" si="1">I5*K5/100</f>
        <v>0</v>
      </c>
      <c r="M5" s="76">
        <f t="shared" ref="M5:M65" si="2">I5+L5</f>
        <v>0</v>
      </c>
      <c r="N5" s="76">
        <f t="shared" ref="N5:N65" si="3">M5*G5</f>
        <v>0</v>
      </c>
      <c r="O5" s="17"/>
      <c r="P5" s="17"/>
      <c r="Q5" s="17"/>
      <c r="R5" s="17"/>
      <c r="S5" s="17">
        <v>1</v>
      </c>
      <c r="T5" s="17">
        <v>1</v>
      </c>
      <c r="U5" s="17"/>
      <c r="V5" s="22"/>
    </row>
    <row r="6" spans="1:41" s="2" customFormat="1" ht="25.5" x14ac:dyDescent="0.25">
      <c r="A6" s="21" t="s">
        <v>11</v>
      </c>
      <c r="B6" s="21"/>
      <c r="C6" s="21">
        <f t="shared" ref="C6:C69" si="4">C5+1</f>
        <v>2</v>
      </c>
      <c r="D6" s="17" t="s">
        <v>303</v>
      </c>
      <c r="E6" s="19" t="s">
        <v>24</v>
      </c>
      <c r="F6" s="19" t="s">
        <v>25</v>
      </c>
      <c r="G6" s="20">
        <v>3</v>
      </c>
      <c r="H6" s="20" t="s">
        <v>59</v>
      </c>
      <c r="I6" s="88"/>
      <c r="J6" s="76">
        <f t="shared" si="0"/>
        <v>0</v>
      </c>
      <c r="K6" s="98"/>
      <c r="L6" s="76">
        <f t="shared" si="1"/>
        <v>0</v>
      </c>
      <c r="M6" s="76">
        <f t="shared" si="2"/>
        <v>0</v>
      </c>
      <c r="N6" s="76">
        <f t="shared" si="3"/>
        <v>0</v>
      </c>
      <c r="O6" s="17"/>
      <c r="P6" s="17"/>
      <c r="Q6" s="17"/>
      <c r="R6" s="17"/>
      <c r="S6" s="17">
        <v>1</v>
      </c>
      <c r="T6" s="17">
        <v>1</v>
      </c>
      <c r="U6" s="17"/>
      <c r="V6" s="22"/>
    </row>
    <row r="7" spans="1:41" s="4" customFormat="1" x14ac:dyDescent="0.25">
      <c r="A7" s="21" t="s">
        <v>11</v>
      </c>
      <c r="B7" s="21"/>
      <c r="C7" s="21">
        <f t="shared" si="4"/>
        <v>3</v>
      </c>
      <c r="D7" s="17" t="s">
        <v>303</v>
      </c>
      <c r="E7" s="23" t="s">
        <v>12</v>
      </c>
      <c r="F7" s="23" t="s">
        <v>32</v>
      </c>
      <c r="G7" s="20">
        <v>1</v>
      </c>
      <c r="H7" s="20" t="s">
        <v>59</v>
      </c>
      <c r="I7" s="88"/>
      <c r="J7" s="76">
        <f t="shared" si="0"/>
        <v>0</v>
      </c>
      <c r="K7" s="98"/>
      <c r="L7" s="76">
        <f t="shared" si="1"/>
        <v>0</v>
      </c>
      <c r="M7" s="76">
        <f t="shared" si="2"/>
        <v>0</v>
      </c>
      <c r="N7" s="76">
        <f t="shared" si="3"/>
        <v>0</v>
      </c>
      <c r="O7" s="24"/>
      <c r="P7" s="24"/>
      <c r="Q7" s="24"/>
      <c r="R7" s="24"/>
      <c r="S7" s="24"/>
      <c r="T7" s="24"/>
      <c r="U7" s="24">
        <v>1</v>
      </c>
      <c r="V7" s="99"/>
      <c r="W7" s="100"/>
      <c r="X7" s="100"/>
      <c r="Y7" s="100"/>
      <c r="Z7" s="100"/>
      <c r="AA7" s="100"/>
      <c r="AB7" s="100"/>
      <c r="AC7" s="100"/>
      <c r="AD7" s="100"/>
      <c r="AE7" s="100"/>
      <c r="AF7" s="100"/>
      <c r="AG7" s="100"/>
      <c r="AH7" s="100"/>
      <c r="AI7" s="100"/>
      <c r="AJ7" s="100"/>
      <c r="AK7" s="100"/>
      <c r="AL7" s="100"/>
      <c r="AM7" s="100"/>
      <c r="AN7" s="100"/>
      <c r="AO7" s="100"/>
    </row>
    <row r="8" spans="1:41" s="4" customFormat="1" x14ac:dyDescent="0.25">
      <c r="A8" s="21" t="s">
        <v>11</v>
      </c>
      <c r="B8" s="21"/>
      <c r="C8" s="21">
        <f t="shared" si="4"/>
        <v>4</v>
      </c>
      <c r="D8" s="17" t="s">
        <v>303</v>
      </c>
      <c r="E8" s="23" t="s">
        <v>12</v>
      </c>
      <c r="F8" s="23" t="s">
        <v>53</v>
      </c>
      <c r="G8" s="20">
        <v>1</v>
      </c>
      <c r="H8" s="20" t="s">
        <v>59</v>
      </c>
      <c r="I8" s="88"/>
      <c r="J8" s="76">
        <f t="shared" si="0"/>
        <v>0</v>
      </c>
      <c r="K8" s="98"/>
      <c r="L8" s="76">
        <f t="shared" si="1"/>
        <v>0</v>
      </c>
      <c r="M8" s="76">
        <f t="shared" si="2"/>
        <v>0</v>
      </c>
      <c r="N8" s="76">
        <f t="shared" si="3"/>
        <v>0</v>
      </c>
      <c r="O8" s="24"/>
      <c r="P8" s="24"/>
      <c r="Q8" s="24"/>
      <c r="R8" s="24"/>
      <c r="S8" s="24">
        <v>1</v>
      </c>
      <c r="T8" s="24"/>
      <c r="U8" s="24"/>
      <c r="V8" s="99"/>
      <c r="W8" s="100"/>
      <c r="X8" s="100"/>
      <c r="Y8" s="100"/>
      <c r="Z8" s="100"/>
      <c r="AA8" s="100"/>
      <c r="AB8" s="100"/>
      <c r="AC8" s="100"/>
      <c r="AD8" s="100"/>
      <c r="AE8" s="100"/>
      <c r="AF8" s="100"/>
      <c r="AG8" s="100"/>
      <c r="AH8" s="100"/>
      <c r="AI8" s="100"/>
      <c r="AJ8" s="100"/>
      <c r="AK8" s="100"/>
      <c r="AL8" s="100"/>
      <c r="AM8" s="100"/>
      <c r="AN8" s="100"/>
      <c r="AO8" s="100"/>
    </row>
    <row r="9" spans="1:41" s="4" customFormat="1" x14ac:dyDescent="0.25">
      <c r="A9" s="21" t="s">
        <v>11</v>
      </c>
      <c r="B9" s="21"/>
      <c r="C9" s="21">
        <f t="shared" si="4"/>
        <v>5</v>
      </c>
      <c r="D9" s="17" t="s">
        <v>303</v>
      </c>
      <c r="E9" s="23" t="s">
        <v>13</v>
      </c>
      <c r="F9" s="23" t="s">
        <v>14</v>
      </c>
      <c r="G9" s="20">
        <v>1</v>
      </c>
      <c r="H9" s="20" t="s">
        <v>59</v>
      </c>
      <c r="I9" s="88"/>
      <c r="J9" s="76">
        <f t="shared" si="0"/>
        <v>0</v>
      </c>
      <c r="K9" s="98"/>
      <c r="L9" s="76">
        <f t="shared" si="1"/>
        <v>0</v>
      </c>
      <c r="M9" s="76">
        <f t="shared" si="2"/>
        <v>0</v>
      </c>
      <c r="N9" s="76">
        <f t="shared" si="3"/>
        <v>0</v>
      </c>
      <c r="O9" s="24"/>
      <c r="P9" s="24"/>
      <c r="Q9" s="24"/>
      <c r="R9" s="24">
        <v>1</v>
      </c>
      <c r="S9" s="24"/>
      <c r="T9" s="24"/>
      <c r="U9" s="24"/>
      <c r="V9" s="99"/>
      <c r="W9" s="100"/>
      <c r="X9" s="100"/>
      <c r="Y9" s="100"/>
      <c r="Z9" s="100"/>
      <c r="AA9" s="100"/>
      <c r="AB9" s="100"/>
      <c r="AC9" s="100"/>
      <c r="AD9" s="100"/>
      <c r="AE9" s="100"/>
      <c r="AF9" s="100"/>
      <c r="AG9" s="100"/>
      <c r="AH9" s="100"/>
      <c r="AI9" s="100"/>
      <c r="AJ9" s="100"/>
      <c r="AK9" s="100"/>
      <c r="AL9" s="100"/>
      <c r="AM9" s="100"/>
      <c r="AN9" s="100"/>
      <c r="AO9" s="100"/>
    </row>
    <row r="10" spans="1:41" s="3" customFormat="1" x14ac:dyDescent="0.25">
      <c r="A10" s="21" t="s">
        <v>11</v>
      </c>
      <c r="B10" s="21"/>
      <c r="C10" s="21">
        <f t="shared" si="4"/>
        <v>6</v>
      </c>
      <c r="D10" s="17" t="s">
        <v>303</v>
      </c>
      <c r="E10" s="25" t="s">
        <v>15</v>
      </c>
      <c r="F10" s="25" t="s">
        <v>20</v>
      </c>
      <c r="G10" s="20">
        <v>2</v>
      </c>
      <c r="H10" s="20" t="s">
        <v>59</v>
      </c>
      <c r="I10" s="88"/>
      <c r="J10" s="76">
        <f t="shared" si="0"/>
        <v>0</v>
      </c>
      <c r="K10" s="98"/>
      <c r="L10" s="76">
        <f t="shared" si="1"/>
        <v>0</v>
      </c>
      <c r="M10" s="76">
        <f t="shared" si="2"/>
        <v>0</v>
      </c>
      <c r="N10" s="76">
        <f t="shared" si="3"/>
        <v>0</v>
      </c>
      <c r="O10" s="26"/>
      <c r="P10" s="26"/>
      <c r="Q10" s="26"/>
      <c r="R10" s="26"/>
      <c r="S10" s="26">
        <v>1</v>
      </c>
      <c r="T10" s="26">
        <v>1</v>
      </c>
      <c r="U10" s="26"/>
      <c r="V10" s="101"/>
      <c r="W10" s="102"/>
      <c r="X10" s="102"/>
      <c r="Y10" s="102"/>
      <c r="Z10" s="102"/>
      <c r="AA10" s="102"/>
      <c r="AB10" s="102"/>
      <c r="AC10" s="102"/>
      <c r="AD10" s="102"/>
      <c r="AE10" s="102"/>
      <c r="AF10" s="102"/>
      <c r="AG10" s="102"/>
      <c r="AH10" s="102"/>
      <c r="AI10" s="102"/>
      <c r="AJ10" s="102"/>
      <c r="AK10" s="102"/>
      <c r="AL10" s="102"/>
      <c r="AM10" s="102"/>
      <c r="AN10" s="102"/>
      <c r="AO10" s="102"/>
    </row>
    <row r="11" spans="1:41" s="3" customFormat="1" ht="51" x14ac:dyDescent="0.25">
      <c r="A11" s="21" t="s">
        <v>11</v>
      </c>
      <c r="B11" s="21"/>
      <c r="C11" s="21">
        <f t="shared" si="4"/>
        <v>7</v>
      </c>
      <c r="D11" s="17" t="s">
        <v>303</v>
      </c>
      <c r="E11" s="25" t="s">
        <v>16</v>
      </c>
      <c r="F11" s="25" t="s">
        <v>42</v>
      </c>
      <c r="G11" s="20">
        <v>2</v>
      </c>
      <c r="H11" s="20" t="s">
        <v>59</v>
      </c>
      <c r="I11" s="88"/>
      <c r="J11" s="76">
        <f t="shared" si="0"/>
        <v>0</v>
      </c>
      <c r="K11" s="98"/>
      <c r="L11" s="76">
        <f t="shared" si="1"/>
        <v>0</v>
      </c>
      <c r="M11" s="76">
        <f t="shared" si="2"/>
        <v>0</v>
      </c>
      <c r="N11" s="76">
        <f t="shared" si="3"/>
        <v>0</v>
      </c>
      <c r="O11" s="26"/>
      <c r="P11" s="26"/>
      <c r="Q11" s="26">
        <v>1</v>
      </c>
      <c r="R11" s="26"/>
      <c r="S11" s="26">
        <v>1</v>
      </c>
      <c r="T11" s="26"/>
      <c r="U11" s="26"/>
      <c r="V11" s="101"/>
      <c r="W11" s="102"/>
      <c r="X11" s="102"/>
      <c r="Y11" s="102"/>
      <c r="Z11" s="102"/>
      <c r="AA11" s="102"/>
      <c r="AB11" s="102"/>
      <c r="AC11" s="102"/>
      <c r="AD11" s="102"/>
      <c r="AE11" s="102"/>
      <c r="AF11" s="102"/>
      <c r="AG11" s="102"/>
      <c r="AH11" s="102"/>
      <c r="AI11" s="102"/>
      <c r="AJ11" s="102"/>
      <c r="AK11" s="102"/>
      <c r="AL11" s="102"/>
      <c r="AM11" s="102"/>
      <c r="AN11" s="102"/>
      <c r="AO11" s="102"/>
    </row>
    <row r="12" spans="1:41" s="3" customFormat="1" x14ac:dyDescent="0.25">
      <c r="A12" s="21" t="s">
        <v>11</v>
      </c>
      <c r="B12" s="21"/>
      <c r="C12" s="21">
        <f t="shared" si="4"/>
        <v>8</v>
      </c>
      <c r="D12" s="17" t="s">
        <v>303</v>
      </c>
      <c r="E12" s="25" t="s">
        <v>17</v>
      </c>
      <c r="F12" s="25" t="s">
        <v>39</v>
      </c>
      <c r="G12" s="20">
        <v>2</v>
      </c>
      <c r="H12" s="20" t="s">
        <v>61</v>
      </c>
      <c r="I12" s="88"/>
      <c r="J12" s="76">
        <f t="shared" si="0"/>
        <v>0</v>
      </c>
      <c r="K12" s="98"/>
      <c r="L12" s="76">
        <f t="shared" si="1"/>
        <v>0</v>
      </c>
      <c r="M12" s="76">
        <f t="shared" si="2"/>
        <v>0</v>
      </c>
      <c r="N12" s="76">
        <f t="shared" si="3"/>
        <v>0</v>
      </c>
      <c r="O12" s="26"/>
      <c r="P12" s="26">
        <v>1</v>
      </c>
      <c r="Q12" s="26"/>
      <c r="R12" s="26"/>
      <c r="S12" s="26"/>
      <c r="T12" s="26">
        <v>1</v>
      </c>
      <c r="U12" s="26"/>
      <c r="V12" s="101"/>
      <c r="W12" s="102"/>
      <c r="X12" s="102"/>
      <c r="Y12" s="102"/>
      <c r="Z12" s="102"/>
      <c r="AA12" s="102"/>
      <c r="AB12" s="102"/>
      <c r="AC12" s="102"/>
      <c r="AD12" s="102"/>
      <c r="AE12" s="102"/>
      <c r="AF12" s="102"/>
      <c r="AG12" s="102"/>
      <c r="AH12" s="102"/>
      <c r="AI12" s="102"/>
      <c r="AJ12" s="102"/>
      <c r="AK12" s="102"/>
      <c r="AL12" s="102"/>
      <c r="AM12" s="102"/>
      <c r="AN12" s="102"/>
      <c r="AO12" s="102"/>
    </row>
    <row r="13" spans="1:41" s="3" customFormat="1" ht="25.5" x14ac:dyDescent="0.25">
      <c r="A13" s="21" t="s">
        <v>11</v>
      </c>
      <c r="B13" s="21"/>
      <c r="C13" s="21">
        <f t="shared" si="4"/>
        <v>9</v>
      </c>
      <c r="D13" s="17" t="s">
        <v>303</v>
      </c>
      <c r="E13" s="25" t="s">
        <v>17</v>
      </c>
      <c r="F13" s="25" t="s">
        <v>54</v>
      </c>
      <c r="G13" s="20">
        <v>1</v>
      </c>
      <c r="H13" s="20" t="s">
        <v>60</v>
      </c>
      <c r="I13" s="88"/>
      <c r="J13" s="76">
        <f t="shared" si="0"/>
        <v>0</v>
      </c>
      <c r="K13" s="98"/>
      <c r="L13" s="76">
        <f t="shared" si="1"/>
        <v>0</v>
      </c>
      <c r="M13" s="76">
        <f t="shared" si="2"/>
        <v>0</v>
      </c>
      <c r="N13" s="76">
        <f t="shared" si="3"/>
        <v>0</v>
      </c>
      <c r="O13" s="26"/>
      <c r="P13" s="26"/>
      <c r="Q13" s="26"/>
      <c r="R13" s="26"/>
      <c r="S13" s="26">
        <v>1</v>
      </c>
      <c r="T13" s="26"/>
      <c r="U13" s="26"/>
      <c r="V13" s="101"/>
      <c r="W13" s="102"/>
      <c r="X13" s="102"/>
      <c r="Y13" s="102"/>
      <c r="Z13" s="102"/>
      <c r="AA13" s="102"/>
      <c r="AB13" s="102"/>
      <c r="AC13" s="102"/>
      <c r="AD13" s="102"/>
      <c r="AE13" s="102"/>
      <c r="AF13" s="102"/>
      <c r="AG13" s="102"/>
      <c r="AH13" s="102"/>
      <c r="AI13" s="102"/>
      <c r="AJ13" s="102"/>
      <c r="AK13" s="102"/>
      <c r="AL13" s="102"/>
      <c r="AM13" s="102"/>
      <c r="AN13" s="102"/>
      <c r="AO13" s="102"/>
    </row>
    <row r="14" spans="1:41" s="3" customFormat="1" x14ac:dyDescent="0.25">
      <c r="A14" s="21" t="s">
        <v>11</v>
      </c>
      <c r="B14" s="21"/>
      <c r="C14" s="21">
        <f t="shared" si="4"/>
        <v>10</v>
      </c>
      <c r="D14" s="17" t="s">
        <v>303</v>
      </c>
      <c r="E14" s="25" t="s">
        <v>18</v>
      </c>
      <c r="F14" s="25" t="s">
        <v>40</v>
      </c>
      <c r="G14" s="20">
        <v>1</v>
      </c>
      <c r="H14" s="20" t="s">
        <v>59</v>
      </c>
      <c r="I14" s="88"/>
      <c r="J14" s="76">
        <f t="shared" si="0"/>
        <v>0</v>
      </c>
      <c r="K14" s="98"/>
      <c r="L14" s="76">
        <f t="shared" si="1"/>
        <v>0</v>
      </c>
      <c r="M14" s="76">
        <f t="shared" si="2"/>
        <v>0</v>
      </c>
      <c r="N14" s="76">
        <f t="shared" si="3"/>
        <v>0</v>
      </c>
      <c r="O14" s="26"/>
      <c r="P14" s="26"/>
      <c r="Q14" s="26"/>
      <c r="R14" s="26"/>
      <c r="S14" s="26"/>
      <c r="T14" s="26"/>
      <c r="U14" s="26"/>
      <c r="V14" s="101"/>
      <c r="W14" s="102"/>
      <c r="X14" s="102"/>
      <c r="Y14" s="102"/>
      <c r="Z14" s="102"/>
      <c r="AA14" s="102"/>
      <c r="AB14" s="102"/>
      <c r="AC14" s="102"/>
      <c r="AD14" s="102"/>
      <c r="AE14" s="102"/>
      <c r="AF14" s="102"/>
      <c r="AG14" s="102"/>
      <c r="AH14" s="102"/>
      <c r="AI14" s="102"/>
      <c r="AJ14" s="102"/>
      <c r="AK14" s="102"/>
      <c r="AL14" s="102"/>
      <c r="AM14" s="102"/>
      <c r="AN14" s="102"/>
      <c r="AO14" s="102"/>
    </row>
    <row r="15" spans="1:41" s="3" customFormat="1" ht="38.25" x14ac:dyDescent="0.25">
      <c r="A15" s="21" t="s">
        <v>11</v>
      </c>
      <c r="B15" s="21"/>
      <c r="C15" s="21">
        <f t="shared" si="4"/>
        <v>11</v>
      </c>
      <c r="D15" s="17" t="s">
        <v>303</v>
      </c>
      <c r="E15" s="25" t="s">
        <v>43</v>
      </c>
      <c r="F15" s="25" t="s">
        <v>44</v>
      </c>
      <c r="G15" s="20">
        <v>5</v>
      </c>
      <c r="H15" s="20" t="s">
        <v>59</v>
      </c>
      <c r="I15" s="88"/>
      <c r="J15" s="76">
        <f t="shared" si="0"/>
        <v>0</v>
      </c>
      <c r="K15" s="98"/>
      <c r="L15" s="76">
        <f t="shared" si="1"/>
        <v>0</v>
      </c>
      <c r="M15" s="76">
        <f t="shared" si="2"/>
        <v>0</v>
      </c>
      <c r="N15" s="76">
        <f t="shared" si="3"/>
        <v>0</v>
      </c>
      <c r="O15" s="26">
        <v>1</v>
      </c>
      <c r="P15" s="26"/>
      <c r="Q15" s="26">
        <v>2</v>
      </c>
      <c r="R15" s="26"/>
      <c r="S15" s="26">
        <v>1</v>
      </c>
      <c r="T15" s="26"/>
      <c r="U15" s="26">
        <v>1</v>
      </c>
      <c r="V15" s="101"/>
      <c r="W15" s="102"/>
      <c r="X15" s="102"/>
      <c r="Y15" s="102"/>
      <c r="Z15" s="102"/>
      <c r="AA15" s="102"/>
      <c r="AB15" s="102"/>
      <c r="AC15" s="102"/>
      <c r="AD15" s="102"/>
      <c r="AE15" s="102"/>
      <c r="AF15" s="102"/>
      <c r="AG15" s="102"/>
      <c r="AH15" s="102"/>
      <c r="AI15" s="102"/>
      <c r="AJ15" s="102"/>
      <c r="AK15" s="102"/>
      <c r="AL15" s="102"/>
      <c r="AM15" s="102"/>
      <c r="AN15" s="102"/>
      <c r="AO15" s="102"/>
    </row>
    <row r="16" spans="1:41" s="3" customFormat="1" ht="25.5" x14ac:dyDescent="0.25">
      <c r="A16" s="21" t="s">
        <v>11</v>
      </c>
      <c r="B16" s="21"/>
      <c r="C16" s="21">
        <f t="shared" si="4"/>
        <v>12</v>
      </c>
      <c r="D16" s="17" t="s">
        <v>303</v>
      </c>
      <c r="E16" s="25" t="s">
        <v>45</v>
      </c>
      <c r="F16" s="25" t="s">
        <v>46</v>
      </c>
      <c r="G16" s="20">
        <v>1</v>
      </c>
      <c r="H16" s="20" t="s">
        <v>59</v>
      </c>
      <c r="I16" s="88"/>
      <c r="J16" s="76">
        <f t="shared" si="0"/>
        <v>0</v>
      </c>
      <c r="K16" s="98"/>
      <c r="L16" s="76">
        <f t="shared" si="1"/>
        <v>0</v>
      </c>
      <c r="M16" s="76">
        <f t="shared" si="2"/>
        <v>0</v>
      </c>
      <c r="N16" s="76">
        <f t="shared" si="3"/>
        <v>0</v>
      </c>
      <c r="O16" s="26"/>
      <c r="P16" s="26"/>
      <c r="Q16" s="26">
        <v>1</v>
      </c>
      <c r="R16" s="26"/>
      <c r="S16" s="26"/>
      <c r="T16" s="26"/>
      <c r="U16" s="26"/>
      <c r="V16" s="101"/>
      <c r="W16" s="102"/>
      <c r="X16" s="102"/>
      <c r="Y16" s="102"/>
      <c r="Z16" s="102"/>
      <c r="AA16" s="102"/>
      <c r="AB16" s="102"/>
      <c r="AC16" s="102"/>
      <c r="AD16" s="102"/>
      <c r="AE16" s="102"/>
      <c r="AF16" s="102"/>
      <c r="AG16" s="102"/>
      <c r="AH16" s="102"/>
      <c r="AI16" s="102"/>
      <c r="AJ16" s="102"/>
      <c r="AK16" s="102"/>
      <c r="AL16" s="102"/>
      <c r="AM16" s="102"/>
      <c r="AN16" s="102"/>
      <c r="AO16" s="102"/>
    </row>
    <row r="17" spans="1:41" s="3" customFormat="1" ht="51" x14ac:dyDescent="0.25">
      <c r="A17" s="21" t="s">
        <v>11</v>
      </c>
      <c r="B17" s="21"/>
      <c r="C17" s="21">
        <f t="shared" si="4"/>
        <v>13</v>
      </c>
      <c r="D17" s="17" t="s">
        <v>303</v>
      </c>
      <c r="E17" s="25" t="s">
        <v>47</v>
      </c>
      <c r="F17" s="25" t="s">
        <v>48</v>
      </c>
      <c r="G17" s="20">
        <v>1</v>
      </c>
      <c r="H17" s="20" t="s">
        <v>59</v>
      </c>
      <c r="I17" s="88"/>
      <c r="J17" s="76">
        <f t="shared" si="0"/>
        <v>0</v>
      </c>
      <c r="K17" s="98"/>
      <c r="L17" s="76">
        <f t="shared" si="1"/>
        <v>0</v>
      </c>
      <c r="M17" s="76">
        <f t="shared" si="2"/>
        <v>0</v>
      </c>
      <c r="N17" s="76">
        <f t="shared" si="3"/>
        <v>0</v>
      </c>
      <c r="O17" s="26"/>
      <c r="P17" s="26"/>
      <c r="Q17" s="26">
        <v>1</v>
      </c>
      <c r="R17" s="26"/>
      <c r="S17" s="26"/>
      <c r="T17" s="26"/>
      <c r="U17" s="26"/>
      <c r="V17" s="101"/>
      <c r="W17" s="102"/>
      <c r="X17" s="102"/>
      <c r="Y17" s="102"/>
      <c r="Z17" s="102"/>
      <c r="AA17" s="102"/>
      <c r="AB17" s="102"/>
      <c r="AC17" s="102"/>
      <c r="AD17" s="102"/>
      <c r="AE17" s="102"/>
      <c r="AF17" s="102"/>
      <c r="AG17" s="102"/>
      <c r="AH17" s="102"/>
      <c r="AI17" s="102"/>
      <c r="AJ17" s="102"/>
      <c r="AK17" s="102"/>
      <c r="AL17" s="102"/>
      <c r="AM17" s="102"/>
      <c r="AN17" s="102"/>
      <c r="AO17" s="102"/>
    </row>
    <row r="18" spans="1:41" ht="15.75" customHeight="1" x14ac:dyDescent="0.25">
      <c r="A18" s="21" t="s">
        <v>11</v>
      </c>
      <c r="B18" s="21"/>
      <c r="C18" s="21">
        <f t="shared" si="4"/>
        <v>14</v>
      </c>
      <c r="D18" s="17" t="s">
        <v>303</v>
      </c>
      <c r="E18" s="27" t="s">
        <v>38</v>
      </c>
      <c r="F18" s="27"/>
      <c r="G18" s="28">
        <v>1</v>
      </c>
      <c r="H18" s="28" t="s">
        <v>59</v>
      </c>
      <c r="I18" s="89"/>
      <c r="J18" s="76">
        <f t="shared" si="0"/>
        <v>0</v>
      </c>
      <c r="K18" s="98"/>
      <c r="L18" s="76">
        <f t="shared" si="1"/>
        <v>0</v>
      </c>
      <c r="M18" s="76">
        <f t="shared" si="2"/>
        <v>0</v>
      </c>
      <c r="N18" s="76">
        <f t="shared" si="3"/>
        <v>0</v>
      </c>
      <c r="O18" s="24">
        <v>1</v>
      </c>
      <c r="P18" s="24"/>
      <c r="Q18" s="24"/>
      <c r="R18" s="24"/>
      <c r="S18" s="24"/>
      <c r="T18" s="24"/>
      <c r="U18" s="24"/>
      <c r="V18" s="99"/>
    </row>
    <row r="19" spans="1:41" ht="15.75" customHeight="1" x14ac:dyDescent="0.25">
      <c r="A19" s="21" t="s">
        <v>11</v>
      </c>
      <c r="B19" s="21"/>
      <c r="C19" s="21">
        <f t="shared" si="4"/>
        <v>15</v>
      </c>
      <c r="D19" s="17" t="s">
        <v>303</v>
      </c>
      <c r="E19" s="27" t="s">
        <v>41</v>
      </c>
      <c r="F19" s="27" t="s">
        <v>49</v>
      </c>
      <c r="G19" s="28">
        <v>1</v>
      </c>
      <c r="H19" s="28" t="s">
        <v>59</v>
      </c>
      <c r="I19" s="89"/>
      <c r="J19" s="76">
        <f t="shared" si="0"/>
        <v>0</v>
      </c>
      <c r="K19" s="98"/>
      <c r="L19" s="76">
        <f t="shared" si="1"/>
        <v>0</v>
      </c>
      <c r="M19" s="76">
        <f t="shared" si="2"/>
        <v>0</v>
      </c>
      <c r="N19" s="76">
        <f t="shared" si="3"/>
        <v>0</v>
      </c>
      <c r="O19" s="24"/>
      <c r="P19" s="24"/>
      <c r="Q19" s="24"/>
      <c r="R19" s="24"/>
      <c r="S19" s="24"/>
      <c r="T19" s="24"/>
      <c r="U19" s="24"/>
      <c r="V19" s="99"/>
    </row>
    <row r="20" spans="1:41" x14ac:dyDescent="0.25">
      <c r="A20" s="21" t="s">
        <v>11</v>
      </c>
      <c r="B20" s="21"/>
      <c r="C20" s="21">
        <f t="shared" si="4"/>
        <v>16</v>
      </c>
      <c r="D20" s="17" t="s">
        <v>303</v>
      </c>
      <c r="E20" s="27" t="s">
        <v>28</v>
      </c>
      <c r="F20" s="27" t="s">
        <v>29</v>
      </c>
      <c r="G20" s="28">
        <v>1</v>
      </c>
      <c r="H20" s="28" t="s">
        <v>59</v>
      </c>
      <c r="I20" s="89"/>
      <c r="J20" s="76">
        <f t="shared" si="0"/>
        <v>0</v>
      </c>
      <c r="K20" s="98"/>
      <c r="L20" s="76">
        <f t="shared" si="1"/>
        <v>0</v>
      </c>
      <c r="M20" s="76">
        <f t="shared" si="2"/>
        <v>0</v>
      </c>
      <c r="N20" s="76">
        <f t="shared" si="3"/>
        <v>0</v>
      </c>
      <c r="O20" s="24"/>
      <c r="P20" s="24"/>
      <c r="Q20" s="24"/>
      <c r="R20" s="24">
        <v>1</v>
      </c>
      <c r="S20" s="24"/>
      <c r="T20" s="24"/>
      <c r="U20" s="24"/>
    </row>
    <row r="21" spans="1:41" ht="25.5" x14ac:dyDescent="0.25">
      <c r="A21" s="17" t="s">
        <v>11</v>
      </c>
      <c r="B21" s="17"/>
      <c r="C21" s="21">
        <f t="shared" si="4"/>
        <v>17</v>
      </c>
      <c r="D21" s="17" t="s">
        <v>304</v>
      </c>
      <c r="E21" s="25" t="s">
        <v>19</v>
      </c>
      <c r="F21" s="25" t="s">
        <v>52</v>
      </c>
      <c r="G21" s="20">
        <v>1</v>
      </c>
      <c r="H21" s="20" t="s">
        <v>59</v>
      </c>
      <c r="I21" s="88"/>
      <c r="J21" s="76">
        <f t="shared" si="0"/>
        <v>0</v>
      </c>
      <c r="K21" s="98"/>
      <c r="L21" s="76">
        <f t="shared" si="1"/>
        <v>0</v>
      </c>
      <c r="M21" s="76">
        <f t="shared" si="2"/>
        <v>0</v>
      </c>
      <c r="N21" s="76">
        <f t="shared" si="3"/>
        <v>0</v>
      </c>
      <c r="O21" s="26"/>
      <c r="P21" s="26"/>
      <c r="Q21" s="26"/>
      <c r="R21" s="29"/>
      <c r="S21" s="29"/>
      <c r="T21" s="26"/>
      <c r="U21" s="26">
        <v>1</v>
      </c>
    </row>
    <row r="22" spans="1:41" x14ac:dyDescent="0.25">
      <c r="A22" s="21" t="s">
        <v>11</v>
      </c>
      <c r="B22" s="21"/>
      <c r="C22" s="21">
        <f t="shared" si="4"/>
        <v>18</v>
      </c>
      <c r="D22" s="17" t="s">
        <v>304</v>
      </c>
      <c r="E22" s="25" t="s">
        <v>33</v>
      </c>
      <c r="F22" s="25" t="s">
        <v>50</v>
      </c>
      <c r="G22" s="20">
        <v>1</v>
      </c>
      <c r="H22" s="20" t="s">
        <v>59</v>
      </c>
      <c r="I22" s="88"/>
      <c r="J22" s="76">
        <f t="shared" si="0"/>
        <v>0</v>
      </c>
      <c r="K22" s="98"/>
      <c r="L22" s="76">
        <f t="shared" si="1"/>
        <v>0</v>
      </c>
      <c r="M22" s="76">
        <f t="shared" si="2"/>
        <v>0</v>
      </c>
      <c r="N22" s="76">
        <f t="shared" si="3"/>
        <v>0</v>
      </c>
      <c r="O22" s="26"/>
      <c r="P22" s="26"/>
      <c r="Q22" s="26"/>
      <c r="R22" s="29"/>
      <c r="S22" s="29"/>
      <c r="T22" s="26"/>
      <c r="U22" s="26">
        <v>1</v>
      </c>
    </row>
    <row r="23" spans="1:41" s="82" customFormat="1" x14ac:dyDescent="0.25">
      <c r="A23" s="21" t="s">
        <v>11</v>
      </c>
      <c r="B23" s="21"/>
      <c r="C23" s="21">
        <f t="shared" si="4"/>
        <v>19</v>
      </c>
      <c r="D23" s="17" t="s">
        <v>304</v>
      </c>
      <c r="E23" s="25" t="s">
        <v>34</v>
      </c>
      <c r="F23" s="25" t="s">
        <v>51</v>
      </c>
      <c r="G23" s="20">
        <v>3</v>
      </c>
      <c r="H23" s="20" t="s">
        <v>59</v>
      </c>
      <c r="I23" s="88"/>
      <c r="J23" s="76">
        <f t="shared" si="0"/>
        <v>0</v>
      </c>
      <c r="K23" s="98"/>
      <c r="L23" s="76">
        <f t="shared" si="1"/>
        <v>0</v>
      </c>
      <c r="M23" s="76">
        <f t="shared" si="2"/>
        <v>0</v>
      </c>
      <c r="N23" s="76">
        <f t="shared" si="3"/>
        <v>0</v>
      </c>
      <c r="O23" s="83">
        <v>1</v>
      </c>
      <c r="P23" s="83"/>
      <c r="Q23" s="83"/>
      <c r="R23" s="84"/>
      <c r="S23" s="84"/>
      <c r="T23" s="83"/>
      <c r="U23" s="83">
        <v>2</v>
      </c>
      <c r="V23" s="81"/>
    </row>
    <row r="24" spans="1:41" s="82" customFormat="1" x14ac:dyDescent="0.25">
      <c r="A24" s="21" t="s">
        <v>11</v>
      </c>
      <c r="B24" s="21"/>
      <c r="C24" s="21">
        <f t="shared" si="4"/>
        <v>20</v>
      </c>
      <c r="D24" s="17" t="s">
        <v>304</v>
      </c>
      <c r="E24" s="23" t="s">
        <v>62</v>
      </c>
      <c r="F24" s="23" t="s">
        <v>27</v>
      </c>
      <c r="G24" s="20">
        <v>1</v>
      </c>
      <c r="H24" s="20" t="s">
        <v>59</v>
      </c>
      <c r="I24" s="89"/>
      <c r="J24" s="76">
        <f t="shared" si="0"/>
        <v>0</v>
      </c>
      <c r="K24" s="98"/>
      <c r="L24" s="76">
        <f t="shared" si="1"/>
        <v>0</v>
      </c>
      <c r="M24" s="76">
        <f t="shared" si="2"/>
        <v>0</v>
      </c>
      <c r="N24" s="76">
        <f t="shared" si="3"/>
        <v>0</v>
      </c>
      <c r="O24" s="85"/>
      <c r="P24" s="85"/>
      <c r="Q24" s="85"/>
      <c r="R24" s="85">
        <v>1</v>
      </c>
      <c r="S24" s="85"/>
      <c r="T24" s="85"/>
      <c r="U24" s="85"/>
      <c r="V24" s="81"/>
    </row>
    <row r="25" spans="1:41" s="82" customFormat="1" x14ac:dyDescent="0.25">
      <c r="A25" s="21" t="s">
        <v>11</v>
      </c>
      <c r="B25" s="21"/>
      <c r="C25" s="21">
        <f t="shared" si="4"/>
        <v>21</v>
      </c>
      <c r="D25" s="17" t="s">
        <v>304</v>
      </c>
      <c r="E25" s="23" t="s">
        <v>63</v>
      </c>
      <c r="F25" s="23" t="s">
        <v>27</v>
      </c>
      <c r="G25" s="20">
        <v>1</v>
      </c>
      <c r="H25" s="20" t="s">
        <v>59</v>
      </c>
      <c r="I25" s="89"/>
      <c r="J25" s="76">
        <f t="shared" si="0"/>
        <v>0</v>
      </c>
      <c r="K25" s="98"/>
      <c r="L25" s="76">
        <f t="shared" si="1"/>
        <v>0</v>
      </c>
      <c r="M25" s="76">
        <f t="shared" si="2"/>
        <v>0</v>
      </c>
      <c r="N25" s="76">
        <f t="shared" si="3"/>
        <v>0</v>
      </c>
      <c r="O25" s="85"/>
      <c r="P25" s="85"/>
      <c r="Q25" s="85"/>
      <c r="R25" s="85">
        <v>1</v>
      </c>
      <c r="S25" s="85"/>
      <c r="T25" s="85"/>
      <c r="U25" s="85"/>
      <c r="V25" s="81"/>
    </row>
    <row r="26" spans="1:41" s="82" customFormat="1" x14ac:dyDescent="0.25">
      <c r="A26" s="21" t="s">
        <v>11</v>
      </c>
      <c r="B26" s="21"/>
      <c r="C26" s="21">
        <f t="shared" si="4"/>
        <v>22</v>
      </c>
      <c r="D26" s="17" t="s">
        <v>304</v>
      </c>
      <c r="E26" s="23" t="s">
        <v>35</v>
      </c>
      <c r="F26" s="23" t="s">
        <v>36</v>
      </c>
      <c r="G26" s="20">
        <v>2</v>
      </c>
      <c r="H26" s="20" t="s">
        <v>59</v>
      </c>
      <c r="I26" s="89"/>
      <c r="J26" s="76">
        <f t="shared" si="0"/>
        <v>0</v>
      </c>
      <c r="K26" s="98"/>
      <c r="L26" s="76">
        <f t="shared" si="1"/>
        <v>0</v>
      </c>
      <c r="M26" s="76">
        <f t="shared" si="2"/>
        <v>0</v>
      </c>
      <c r="N26" s="76">
        <f t="shared" si="3"/>
        <v>0</v>
      </c>
      <c r="O26" s="85">
        <v>2</v>
      </c>
      <c r="P26" s="85"/>
      <c r="Q26" s="85"/>
      <c r="R26" s="85"/>
      <c r="S26" s="85"/>
      <c r="T26" s="85"/>
      <c r="U26" s="85"/>
      <c r="V26" s="81"/>
    </row>
    <row r="27" spans="1:41" s="82" customFormat="1" x14ac:dyDescent="0.25">
      <c r="A27" s="21" t="s">
        <v>11</v>
      </c>
      <c r="B27" s="21"/>
      <c r="C27" s="21">
        <f t="shared" si="4"/>
        <v>23</v>
      </c>
      <c r="D27" s="17" t="s">
        <v>304</v>
      </c>
      <c r="E27" s="23" t="s">
        <v>37</v>
      </c>
      <c r="F27" s="23"/>
      <c r="G27" s="20">
        <v>2</v>
      </c>
      <c r="H27" s="20" t="s">
        <v>59</v>
      </c>
      <c r="I27" s="89"/>
      <c r="J27" s="76">
        <f t="shared" si="0"/>
        <v>0</v>
      </c>
      <c r="K27" s="98"/>
      <c r="L27" s="76">
        <f t="shared" si="1"/>
        <v>0</v>
      </c>
      <c r="M27" s="76">
        <f t="shared" si="2"/>
        <v>0</v>
      </c>
      <c r="N27" s="76">
        <f t="shared" si="3"/>
        <v>0</v>
      </c>
      <c r="O27" s="85">
        <v>2</v>
      </c>
      <c r="P27" s="85"/>
      <c r="Q27" s="85"/>
      <c r="R27" s="85"/>
      <c r="S27" s="85"/>
      <c r="T27" s="85"/>
      <c r="U27" s="85"/>
      <c r="V27" s="81"/>
    </row>
    <row r="28" spans="1:41" s="82" customFormat="1" x14ac:dyDescent="0.25">
      <c r="A28" s="21" t="s">
        <v>11</v>
      </c>
      <c r="B28" s="21"/>
      <c r="C28" s="21">
        <f t="shared" si="4"/>
        <v>24</v>
      </c>
      <c r="D28" s="17" t="s">
        <v>304</v>
      </c>
      <c r="E28" s="25" t="s">
        <v>21</v>
      </c>
      <c r="F28" s="25" t="s">
        <v>23</v>
      </c>
      <c r="G28" s="20">
        <v>2</v>
      </c>
      <c r="H28" s="20" t="s">
        <v>59</v>
      </c>
      <c r="I28" s="88"/>
      <c r="J28" s="76">
        <f t="shared" si="0"/>
        <v>0</v>
      </c>
      <c r="K28" s="98"/>
      <c r="L28" s="76">
        <f t="shared" si="1"/>
        <v>0</v>
      </c>
      <c r="M28" s="76">
        <f t="shared" si="2"/>
        <v>0</v>
      </c>
      <c r="N28" s="76">
        <f t="shared" si="3"/>
        <v>0</v>
      </c>
      <c r="O28" s="85"/>
      <c r="P28" s="85"/>
      <c r="Q28" s="85"/>
      <c r="R28" s="85"/>
      <c r="S28" s="85"/>
      <c r="T28" s="85">
        <v>2</v>
      </c>
      <c r="U28" s="85"/>
      <c r="V28" s="81"/>
    </row>
    <row r="29" spans="1:41" s="82" customFormat="1" x14ac:dyDescent="0.25">
      <c r="A29" s="21" t="s">
        <v>11</v>
      </c>
      <c r="B29" s="21"/>
      <c r="C29" s="21">
        <f t="shared" si="4"/>
        <v>25</v>
      </c>
      <c r="D29" s="17" t="s">
        <v>304</v>
      </c>
      <c r="E29" s="23" t="s">
        <v>55</v>
      </c>
      <c r="F29" s="23" t="s">
        <v>305</v>
      </c>
      <c r="G29" s="20">
        <v>1</v>
      </c>
      <c r="H29" s="20" t="s">
        <v>59</v>
      </c>
      <c r="I29" s="88"/>
      <c r="J29" s="76">
        <f t="shared" si="0"/>
        <v>0</v>
      </c>
      <c r="K29" s="98"/>
      <c r="L29" s="76">
        <f t="shared" si="1"/>
        <v>0</v>
      </c>
      <c r="M29" s="76">
        <f t="shared" si="2"/>
        <v>0</v>
      </c>
      <c r="N29" s="76">
        <f t="shared" si="3"/>
        <v>0</v>
      </c>
      <c r="O29" s="85"/>
      <c r="P29" s="85"/>
      <c r="Q29" s="85"/>
      <c r="R29" s="85"/>
      <c r="S29" s="85"/>
      <c r="T29" s="85">
        <v>1</v>
      </c>
      <c r="U29" s="85"/>
      <c r="V29" s="81"/>
    </row>
    <row r="30" spans="1:41" s="82" customFormat="1" x14ac:dyDescent="0.25">
      <c r="A30" s="21" t="s">
        <v>11</v>
      </c>
      <c r="B30" s="21"/>
      <c r="C30" s="21">
        <f t="shared" si="4"/>
        <v>26</v>
      </c>
      <c r="D30" s="17" t="s">
        <v>304</v>
      </c>
      <c r="E30" s="23" t="s">
        <v>55</v>
      </c>
      <c r="F30" s="23" t="s">
        <v>306</v>
      </c>
      <c r="G30" s="20">
        <v>1</v>
      </c>
      <c r="H30" s="20" t="s">
        <v>59</v>
      </c>
      <c r="I30" s="88"/>
      <c r="J30" s="76">
        <f t="shared" si="0"/>
        <v>0</v>
      </c>
      <c r="K30" s="98"/>
      <c r="L30" s="76">
        <f t="shared" si="1"/>
        <v>0</v>
      </c>
      <c r="M30" s="76">
        <f t="shared" si="2"/>
        <v>0</v>
      </c>
      <c r="N30" s="76">
        <f t="shared" si="3"/>
        <v>0</v>
      </c>
      <c r="O30" s="85"/>
      <c r="P30" s="85"/>
      <c r="Q30" s="85"/>
      <c r="R30" s="85"/>
      <c r="S30" s="85"/>
      <c r="T30" s="85">
        <v>1</v>
      </c>
      <c r="U30" s="85"/>
      <c r="V30" s="81"/>
    </row>
    <row r="31" spans="1:41" s="82" customFormat="1" x14ac:dyDescent="0.25">
      <c r="A31" s="21" t="s">
        <v>11</v>
      </c>
      <c r="B31" s="21"/>
      <c r="C31" s="21">
        <f t="shared" si="4"/>
        <v>27</v>
      </c>
      <c r="D31" s="17" t="s">
        <v>304</v>
      </c>
      <c r="E31" s="23" t="s">
        <v>56</v>
      </c>
      <c r="F31" s="23" t="s">
        <v>307</v>
      </c>
      <c r="G31" s="20">
        <v>1</v>
      </c>
      <c r="H31" s="20" t="s">
        <v>59</v>
      </c>
      <c r="I31" s="88"/>
      <c r="J31" s="76">
        <f t="shared" si="0"/>
        <v>0</v>
      </c>
      <c r="K31" s="98"/>
      <c r="L31" s="76">
        <f t="shared" si="1"/>
        <v>0</v>
      </c>
      <c r="M31" s="76">
        <f t="shared" si="2"/>
        <v>0</v>
      </c>
      <c r="N31" s="76">
        <f t="shared" si="3"/>
        <v>0</v>
      </c>
      <c r="O31" s="85"/>
      <c r="P31" s="85"/>
      <c r="Q31" s="85"/>
      <c r="R31" s="85"/>
      <c r="S31" s="85"/>
      <c r="T31" s="85">
        <v>1</v>
      </c>
      <c r="U31" s="85"/>
      <c r="V31" s="81"/>
    </row>
    <row r="32" spans="1:41" s="82" customFormat="1" x14ac:dyDescent="0.25">
      <c r="A32" s="21" t="s">
        <v>11</v>
      </c>
      <c r="B32" s="21"/>
      <c r="C32" s="21">
        <f t="shared" si="4"/>
        <v>28</v>
      </c>
      <c r="D32" s="17" t="s">
        <v>304</v>
      </c>
      <c r="E32" s="23" t="s">
        <v>57</v>
      </c>
      <c r="F32" s="23" t="s">
        <v>58</v>
      </c>
      <c r="G32" s="20">
        <v>1</v>
      </c>
      <c r="H32" s="20" t="s">
        <v>59</v>
      </c>
      <c r="I32" s="88"/>
      <c r="J32" s="76">
        <f t="shared" si="0"/>
        <v>0</v>
      </c>
      <c r="K32" s="98"/>
      <c r="L32" s="76">
        <f t="shared" si="1"/>
        <v>0</v>
      </c>
      <c r="M32" s="76">
        <f t="shared" si="2"/>
        <v>0</v>
      </c>
      <c r="N32" s="76">
        <f t="shared" si="3"/>
        <v>0</v>
      </c>
      <c r="O32" s="85"/>
      <c r="P32" s="85"/>
      <c r="Q32" s="85"/>
      <c r="R32" s="85"/>
      <c r="S32" s="85"/>
      <c r="T32" s="85">
        <v>1</v>
      </c>
      <c r="U32" s="85"/>
      <c r="V32" s="81"/>
    </row>
    <row r="33" spans="1:22" s="82" customFormat="1" ht="216.75" x14ac:dyDescent="0.25">
      <c r="A33" s="31" t="s">
        <v>65</v>
      </c>
      <c r="B33" s="32" t="s">
        <v>66</v>
      </c>
      <c r="C33" s="21">
        <f t="shared" si="4"/>
        <v>29</v>
      </c>
      <c r="D33" s="17" t="s">
        <v>303</v>
      </c>
      <c r="E33" s="25" t="s">
        <v>67</v>
      </c>
      <c r="F33" s="25" t="s">
        <v>68</v>
      </c>
      <c r="G33" s="17">
        <v>1</v>
      </c>
      <c r="H33" s="17" t="s">
        <v>59</v>
      </c>
      <c r="I33" s="90"/>
      <c r="J33" s="76">
        <f t="shared" si="0"/>
        <v>0</v>
      </c>
      <c r="K33" s="98"/>
      <c r="L33" s="76">
        <f t="shared" si="1"/>
        <v>0</v>
      </c>
      <c r="M33" s="76">
        <f t="shared" si="2"/>
        <v>0</v>
      </c>
      <c r="N33" s="76">
        <f t="shared" si="3"/>
        <v>0</v>
      </c>
      <c r="O33" s="80"/>
      <c r="P33" s="80"/>
      <c r="Q33" s="80"/>
      <c r="R33" s="80"/>
      <c r="S33" s="80"/>
      <c r="T33" s="80"/>
      <c r="U33" s="80"/>
      <c r="V33" s="81"/>
    </row>
    <row r="34" spans="1:22" ht="216.75" x14ac:dyDescent="0.25">
      <c r="A34" s="33" t="s">
        <v>65</v>
      </c>
      <c r="B34" s="33" t="s">
        <v>69</v>
      </c>
      <c r="C34" s="21">
        <f t="shared" si="4"/>
        <v>30</v>
      </c>
      <c r="D34" s="17" t="s">
        <v>303</v>
      </c>
      <c r="E34" s="63" t="s">
        <v>67</v>
      </c>
      <c r="F34" s="62" t="s">
        <v>68</v>
      </c>
      <c r="G34" s="34">
        <v>2</v>
      </c>
      <c r="H34" s="34" t="s">
        <v>59</v>
      </c>
      <c r="I34" s="91"/>
      <c r="J34" s="76">
        <f t="shared" si="0"/>
        <v>0</v>
      </c>
      <c r="K34" s="98"/>
      <c r="L34" s="76">
        <f t="shared" si="1"/>
        <v>0</v>
      </c>
      <c r="M34" s="76">
        <f t="shared" si="2"/>
        <v>0</v>
      </c>
      <c r="N34" s="76">
        <f t="shared" si="3"/>
        <v>0</v>
      </c>
    </row>
    <row r="35" spans="1:22" ht="216.75" x14ac:dyDescent="0.25">
      <c r="A35" s="31" t="s">
        <v>70</v>
      </c>
      <c r="B35" s="31" t="s">
        <v>71</v>
      </c>
      <c r="C35" s="21">
        <f t="shared" si="4"/>
        <v>31</v>
      </c>
      <c r="D35" s="17" t="s">
        <v>303</v>
      </c>
      <c r="E35" s="25" t="s">
        <v>72</v>
      </c>
      <c r="F35" s="38" t="s">
        <v>73</v>
      </c>
      <c r="G35" s="17">
        <v>2</v>
      </c>
      <c r="H35" s="17" t="s">
        <v>59</v>
      </c>
      <c r="I35" s="90"/>
      <c r="J35" s="76">
        <f t="shared" si="0"/>
        <v>0</v>
      </c>
      <c r="K35" s="98"/>
      <c r="L35" s="76">
        <f t="shared" si="1"/>
        <v>0</v>
      </c>
      <c r="M35" s="76">
        <f t="shared" si="2"/>
        <v>0</v>
      </c>
      <c r="N35" s="76">
        <f t="shared" si="3"/>
        <v>0</v>
      </c>
    </row>
    <row r="36" spans="1:22" ht="216.75" x14ac:dyDescent="0.25">
      <c r="A36" s="33" t="s">
        <v>65</v>
      </c>
      <c r="B36" s="33" t="s">
        <v>69</v>
      </c>
      <c r="C36" s="21">
        <f t="shared" si="4"/>
        <v>32</v>
      </c>
      <c r="D36" s="17" t="s">
        <v>303</v>
      </c>
      <c r="E36" s="63" t="s">
        <v>72</v>
      </c>
      <c r="F36" s="62" t="s">
        <v>73</v>
      </c>
      <c r="G36" s="34">
        <v>3</v>
      </c>
      <c r="H36" s="34" t="s">
        <v>59</v>
      </c>
      <c r="I36" s="91"/>
      <c r="J36" s="76">
        <f t="shared" si="0"/>
        <v>0</v>
      </c>
      <c r="K36" s="98"/>
      <c r="L36" s="76">
        <f t="shared" si="1"/>
        <v>0</v>
      </c>
      <c r="M36" s="76">
        <f t="shared" si="2"/>
        <v>0</v>
      </c>
      <c r="N36" s="76">
        <f t="shared" si="3"/>
        <v>0</v>
      </c>
    </row>
    <row r="37" spans="1:22" ht="216.75" x14ac:dyDescent="0.25">
      <c r="A37" s="33" t="s">
        <v>70</v>
      </c>
      <c r="B37" s="33" t="s">
        <v>74</v>
      </c>
      <c r="C37" s="21">
        <f t="shared" si="4"/>
        <v>33</v>
      </c>
      <c r="D37" s="17" t="s">
        <v>303</v>
      </c>
      <c r="E37" s="63" t="s">
        <v>72</v>
      </c>
      <c r="F37" s="62" t="s">
        <v>73</v>
      </c>
      <c r="G37" s="34">
        <v>1</v>
      </c>
      <c r="H37" s="34" t="s">
        <v>59</v>
      </c>
      <c r="I37" s="91"/>
      <c r="J37" s="76">
        <f t="shared" si="0"/>
        <v>0</v>
      </c>
      <c r="K37" s="98"/>
      <c r="L37" s="76">
        <f t="shared" si="1"/>
        <v>0</v>
      </c>
      <c r="M37" s="76">
        <f t="shared" si="2"/>
        <v>0</v>
      </c>
      <c r="N37" s="76">
        <f t="shared" si="3"/>
        <v>0</v>
      </c>
    </row>
    <row r="38" spans="1:22" ht="89.25" x14ac:dyDescent="0.25">
      <c r="A38" s="17" t="s">
        <v>65</v>
      </c>
      <c r="B38" s="17" t="s">
        <v>75</v>
      </c>
      <c r="C38" s="21">
        <f t="shared" si="4"/>
        <v>34</v>
      </c>
      <c r="D38" s="17" t="s">
        <v>303</v>
      </c>
      <c r="E38" s="38" t="s">
        <v>76</v>
      </c>
      <c r="F38" s="38" t="s">
        <v>77</v>
      </c>
      <c r="G38" s="36">
        <v>1</v>
      </c>
      <c r="H38" s="36" t="s">
        <v>59</v>
      </c>
      <c r="I38" s="92"/>
      <c r="J38" s="76">
        <f t="shared" si="0"/>
        <v>0</v>
      </c>
      <c r="K38" s="98"/>
      <c r="L38" s="76">
        <f t="shared" si="1"/>
        <v>0</v>
      </c>
      <c r="M38" s="76">
        <f t="shared" si="2"/>
        <v>0</v>
      </c>
      <c r="N38" s="76">
        <f t="shared" si="3"/>
        <v>0</v>
      </c>
    </row>
    <row r="39" spans="1:22" ht="102" x14ac:dyDescent="0.25">
      <c r="A39" s="31" t="s">
        <v>70</v>
      </c>
      <c r="B39" s="31" t="s">
        <v>71</v>
      </c>
      <c r="C39" s="21">
        <f t="shared" si="4"/>
        <v>35</v>
      </c>
      <c r="D39" s="17" t="s">
        <v>303</v>
      </c>
      <c r="E39" s="25" t="s">
        <v>78</v>
      </c>
      <c r="F39" s="61" t="s">
        <v>79</v>
      </c>
      <c r="G39" s="17">
        <v>1</v>
      </c>
      <c r="H39" s="17" t="s">
        <v>59</v>
      </c>
      <c r="I39" s="90"/>
      <c r="J39" s="76">
        <f t="shared" si="0"/>
        <v>0</v>
      </c>
      <c r="K39" s="98"/>
      <c r="L39" s="76">
        <f t="shared" si="1"/>
        <v>0</v>
      </c>
      <c r="M39" s="76">
        <f t="shared" si="2"/>
        <v>0</v>
      </c>
      <c r="N39" s="76">
        <f t="shared" si="3"/>
        <v>0</v>
      </c>
    </row>
    <row r="40" spans="1:22" ht="102" x14ac:dyDescent="0.25">
      <c r="A40" s="31" t="s">
        <v>70</v>
      </c>
      <c r="B40" s="31" t="s">
        <v>71</v>
      </c>
      <c r="C40" s="21">
        <f t="shared" si="4"/>
        <v>36</v>
      </c>
      <c r="D40" s="17" t="s">
        <v>303</v>
      </c>
      <c r="E40" s="25" t="s">
        <v>78</v>
      </c>
      <c r="F40" s="61" t="s">
        <v>80</v>
      </c>
      <c r="G40" s="17">
        <v>1</v>
      </c>
      <c r="H40" s="17" t="s">
        <v>59</v>
      </c>
      <c r="I40" s="90"/>
      <c r="J40" s="76">
        <f t="shared" si="0"/>
        <v>0</v>
      </c>
      <c r="K40" s="98"/>
      <c r="L40" s="76">
        <f t="shared" si="1"/>
        <v>0</v>
      </c>
      <c r="M40" s="76">
        <f t="shared" si="2"/>
        <v>0</v>
      </c>
      <c r="N40" s="76">
        <f t="shared" si="3"/>
        <v>0</v>
      </c>
    </row>
    <row r="41" spans="1:22" ht="102" x14ac:dyDescent="0.25">
      <c r="A41" s="31" t="s">
        <v>65</v>
      </c>
      <c r="B41" s="32" t="s">
        <v>66</v>
      </c>
      <c r="C41" s="21">
        <f t="shared" si="4"/>
        <v>37</v>
      </c>
      <c r="D41" s="17" t="s">
        <v>303</v>
      </c>
      <c r="E41" s="25" t="s">
        <v>81</v>
      </c>
      <c r="F41" s="61" t="s">
        <v>82</v>
      </c>
      <c r="G41" s="37">
        <v>2</v>
      </c>
      <c r="H41" s="17" t="s">
        <v>59</v>
      </c>
      <c r="I41" s="92"/>
      <c r="J41" s="76">
        <f t="shared" si="0"/>
        <v>0</v>
      </c>
      <c r="K41" s="98"/>
      <c r="L41" s="76">
        <f t="shared" si="1"/>
        <v>0</v>
      </c>
      <c r="M41" s="76">
        <f t="shared" si="2"/>
        <v>0</v>
      </c>
      <c r="N41" s="76">
        <f t="shared" si="3"/>
        <v>0</v>
      </c>
    </row>
    <row r="42" spans="1:22" ht="102" x14ac:dyDescent="0.25">
      <c r="A42" s="33" t="s">
        <v>65</v>
      </c>
      <c r="B42" s="33" t="s">
        <v>69</v>
      </c>
      <c r="C42" s="21">
        <f t="shared" si="4"/>
        <v>38</v>
      </c>
      <c r="D42" s="17" t="s">
        <v>303</v>
      </c>
      <c r="E42" s="63" t="s">
        <v>81</v>
      </c>
      <c r="F42" s="62" t="s">
        <v>82</v>
      </c>
      <c r="G42" s="34">
        <v>2</v>
      </c>
      <c r="H42" s="34" t="s">
        <v>59</v>
      </c>
      <c r="I42" s="91"/>
      <c r="J42" s="76">
        <f t="shared" si="0"/>
        <v>0</v>
      </c>
      <c r="K42" s="98"/>
      <c r="L42" s="76">
        <f t="shared" si="1"/>
        <v>0</v>
      </c>
      <c r="M42" s="76">
        <f t="shared" si="2"/>
        <v>0</v>
      </c>
      <c r="N42" s="76">
        <f t="shared" si="3"/>
        <v>0</v>
      </c>
    </row>
    <row r="43" spans="1:22" ht="102" x14ac:dyDescent="0.25">
      <c r="A43" s="33" t="s">
        <v>65</v>
      </c>
      <c r="B43" s="33" t="s">
        <v>75</v>
      </c>
      <c r="C43" s="21">
        <f t="shared" si="4"/>
        <v>39</v>
      </c>
      <c r="D43" s="17" t="s">
        <v>303</v>
      </c>
      <c r="E43" s="63" t="s">
        <v>81</v>
      </c>
      <c r="F43" s="62" t="s">
        <v>82</v>
      </c>
      <c r="G43" s="34">
        <v>2</v>
      </c>
      <c r="H43" s="34" t="s">
        <v>59</v>
      </c>
      <c r="I43" s="91"/>
      <c r="J43" s="76">
        <f t="shared" si="0"/>
        <v>0</v>
      </c>
      <c r="K43" s="98"/>
      <c r="L43" s="76">
        <f t="shared" si="1"/>
        <v>0</v>
      </c>
      <c r="M43" s="76">
        <f t="shared" si="2"/>
        <v>0</v>
      </c>
      <c r="N43" s="76">
        <f t="shared" si="3"/>
        <v>0</v>
      </c>
    </row>
    <row r="44" spans="1:22" ht="102" x14ac:dyDescent="0.25">
      <c r="A44" s="34" t="s">
        <v>70</v>
      </c>
      <c r="B44" s="34" t="s">
        <v>83</v>
      </c>
      <c r="C44" s="21">
        <f t="shared" si="4"/>
        <v>40</v>
      </c>
      <c r="D44" s="17" t="s">
        <v>303</v>
      </c>
      <c r="E44" s="63" t="s">
        <v>81</v>
      </c>
      <c r="F44" s="63" t="s">
        <v>82</v>
      </c>
      <c r="G44" s="34">
        <v>1</v>
      </c>
      <c r="H44" s="35" t="s">
        <v>59</v>
      </c>
      <c r="I44" s="91"/>
      <c r="J44" s="76">
        <f t="shared" si="0"/>
        <v>0</v>
      </c>
      <c r="K44" s="98"/>
      <c r="L44" s="76">
        <f t="shared" si="1"/>
        <v>0</v>
      </c>
      <c r="M44" s="76">
        <f t="shared" si="2"/>
        <v>0</v>
      </c>
      <c r="N44" s="76">
        <f t="shared" si="3"/>
        <v>0</v>
      </c>
    </row>
    <row r="45" spans="1:22" ht="38.25" x14ac:dyDescent="0.25">
      <c r="A45" s="17" t="s">
        <v>65</v>
      </c>
      <c r="B45" s="17" t="s">
        <v>75</v>
      </c>
      <c r="C45" s="21">
        <f t="shared" si="4"/>
        <v>41</v>
      </c>
      <c r="D45" s="17" t="s">
        <v>303</v>
      </c>
      <c r="E45" s="25" t="s">
        <v>84</v>
      </c>
      <c r="F45" s="25" t="s">
        <v>85</v>
      </c>
      <c r="G45" s="36">
        <v>2</v>
      </c>
      <c r="H45" s="36" t="s">
        <v>59</v>
      </c>
      <c r="I45" s="92"/>
      <c r="J45" s="76">
        <f t="shared" si="0"/>
        <v>0</v>
      </c>
      <c r="K45" s="98"/>
      <c r="L45" s="76">
        <f t="shared" si="1"/>
        <v>0</v>
      </c>
      <c r="M45" s="76">
        <f t="shared" si="2"/>
        <v>0</v>
      </c>
      <c r="N45" s="76">
        <f t="shared" si="3"/>
        <v>0</v>
      </c>
    </row>
    <row r="46" spans="1:22" ht="114.75" x14ac:dyDescent="0.25">
      <c r="A46" s="31" t="s">
        <v>65</v>
      </c>
      <c r="B46" s="32" t="s">
        <v>66</v>
      </c>
      <c r="C46" s="21">
        <f t="shared" si="4"/>
        <v>42</v>
      </c>
      <c r="D46" s="17" t="s">
        <v>303</v>
      </c>
      <c r="E46" s="25" t="s">
        <v>86</v>
      </c>
      <c r="F46" s="61" t="s">
        <v>87</v>
      </c>
      <c r="G46" s="37">
        <v>2</v>
      </c>
      <c r="H46" s="17" t="s">
        <v>59</v>
      </c>
      <c r="I46" s="92"/>
      <c r="J46" s="76">
        <f t="shared" si="0"/>
        <v>0</v>
      </c>
      <c r="K46" s="98"/>
      <c r="L46" s="76">
        <f t="shared" si="1"/>
        <v>0</v>
      </c>
      <c r="M46" s="76">
        <f t="shared" si="2"/>
        <v>0</v>
      </c>
      <c r="N46" s="76">
        <f t="shared" si="3"/>
        <v>0</v>
      </c>
    </row>
    <row r="47" spans="1:22" ht="114.75" x14ac:dyDescent="0.25">
      <c r="A47" s="33" t="s">
        <v>65</v>
      </c>
      <c r="B47" s="33" t="s">
        <v>69</v>
      </c>
      <c r="C47" s="21">
        <f t="shared" si="4"/>
        <v>43</v>
      </c>
      <c r="D47" s="17" t="s">
        <v>303</v>
      </c>
      <c r="E47" s="63" t="s">
        <v>86</v>
      </c>
      <c r="F47" s="62" t="s">
        <v>87</v>
      </c>
      <c r="G47" s="34">
        <v>2</v>
      </c>
      <c r="H47" s="34" t="s">
        <v>59</v>
      </c>
      <c r="I47" s="91"/>
      <c r="J47" s="76">
        <f t="shared" si="0"/>
        <v>0</v>
      </c>
      <c r="K47" s="98"/>
      <c r="L47" s="76">
        <f t="shared" si="1"/>
        <v>0</v>
      </c>
      <c r="M47" s="76">
        <f t="shared" si="2"/>
        <v>0</v>
      </c>
      <c r="N47" s="76">
        <f t="shared" si="3"/>
        <v>0</v>
      </c>
    </row>
    <row r="48" spans="1:22" ht="114.75" x14ac:dyDescent="0.25">
      <c r="A48" s="33" t="s">
        <v>65</v>
      </c>
      <c r="B48" s="33" t="s">
        <v>75</v>
      </c>
      <c r="C48" s="21">
        <f t="shared" si="4"/>
        <v>44</v>
      </c>
      <c r="D48" s="17" t="s">
        <v>303</v>
      </c>
      <c r="E48" s="63" t="s">
        <v>86</v>
      </c>
      <c r="F48" s="62" t="s">
        <v>87</v>
      </c>
      <c r="G48" s="34">
        <v>2</v>
      </c>
      <c r="H48" s="34" t="s">
        <v>59</v>
      </c>
      <c r="I48" s="91"/>
      <c r="J48" s="76">
        <f t="shared" si="0"/>
        <v>0</v>
      </c>
      <c r="K48" s="98"/>
      <c r="L48" s="76">
        <f t="shared" si="1"/>
        <v>0</v>
      </c>
      <c r="M48" s="76">
        <f t="shared" si="2"/>
        <v>0</v>
      </c>
      <c r="N48" s="76">
        <f t="shared" si="3"/>
        <v>0</v>
      </c>
    </row>
    <row r="49" spans="1:14" ht="114.75" x14ac:dyDescent="0.25">
      <c r="A49" s="34" t="s">
        <v>70</v>
      </c>
      <c r="B49" s="34" t="s">
        <v>83</v>
      </c>
      <c r="C49" s="21">
        <f t="shared" si="4"/>
        <v>45</v>
      </c>
      <c r="D49" s="17" t="s">
        <v>303</v>
      </c>
      <c r="E49" s="63" t="s">
        <v>86</v>
      </c>
      <c r="F49" s="63" t="s">
        <v>87</v>
      </c>
      <c r="G49" s="34">
        <v>1</v>
      </c>
      <c r="H49" s="34" t="s">
        <v>59</v>
      </c>
      <c r="I49" s="91"/>
      <c r="J49" s="76">
        <f t="shared" si="0"/>
        <v>0</v>
      </c>
      <c r="K49" s="98"/>
      <c r="L49" s="76">
        <f t="shared" si="1"/>
        <v>0</v>
      </c>
      <c r="M49" s="76">
        <f t="shared" si="2"/>
        <v>0</v>
      </c>
      <c r="N49" s="76">
        <f t="shared" si="3"/>
        <v>0</v>
      </c>
    </row>
    <row r="50" spans="1:14" ht="102" x14ac:dyDescent="0.25">
      <c r="A50" s="31" t="s">
        <v>65</v>
      </c>
      <c r="B50" s="32" t="s">
        <v>66</v>
      </c>
      <c r="C50" s="21">
        <f t="shared" si="4"/>
        <v>46</v>
      </c>
      <c r="D50" s="17" t="s">
        <v>303</v>
      </c>
      <c r="E50" s="25" t="s">
        <v>88</v>
      </c>
      <c r="F50" s="61" t="s">
        <v>89</v>
      </c>
      <c r="G50" s="37">
        <v>3</v>
      </c>
      <c r="H50" s="17" t="s">
        <v>59</v>
      </c>
      <c r="I50" s="92"/>
      <c r="J50" s="76">
        <f t="shared" si="0"/>
        <v>0</v>
      </c>
      <c r="K50" s="98"/>
      <c r="L50" s="76">
        <f t="shared" si="1"/>
        <v>0</v>
      </c>
      <c r="M50" s="76">
        <f t="shared" si="2"/>
        <v>0</v>
      </c>
      <c r="N50" s="76">
        <f t="shared" si="3"/>
        <v>0</v>
      </c>
    </row>
    <row r="51" spans="1:14" ht="102" x14ac:dyDescent="0.25">
      <c r="A51" s="33" t="s">
        <v>65</v>
      </c>
      <c r="B51" s="33" t="s">
        <v>69</v>
      </c>
      <c r="C51" s="21">
        <f t="shared" si="4"/>
        <v>47</v>
      </c>
      <c r="D51" s="17" t="s">
        <v>303</v>
      </c>
      <c r="E51" s="63" t="s">
        <v>88</v>
      </c>
      <c r="F51" s="62" t="s">
        <v>89</v>
      </c>
      <c r="G51" s="34">
        <v>2</v>
      </c>
      <c r="H51" s="34" t="s">
        <v>59</v>
      </c>
      <c r="I51" s="91"/>
      <c r="J51" s="76">
        <f t="shared" si="0"/>
        <v>0</v>
      </c>
      <c r="K51" s="98"/>
      <c r="L51" s="76">
        <f t="shared" si="1"/>
        <v>0</v>
      </c>
      <c r="M51" s="76">
        <f t="shared" si="2"/>
        <v>0</v>
      </c>
      <c r="N51" s="76">
        <f t="shared" si="3"/>
        <v>0</v>
      </c>
    </row>
    <row r="52" spans="1:14" ht="102" x14ac:dyDescent="0.25">
      <c r="A52" s="33" t="s">
        <v>70</v>
      </c>
      <c r="B52" s="33" t="s">
        <v>90</v>
      </c>
      <c r="C52" s="21">
        <f t="shared" si="4"/>
        <v>48</v>
      </c>
      <c r="D52" s="17" t="s">
        <v>303</v>
      </c>
      <c r="E52" s="63" t="s">
        <v>88</v>
      </c>
      <c r="F52" s="62" t="s">
        <v>89</v>
      </c>
      <c r="G52" s="34">
        <v>2</v>
      </c>
      <c r="H52" s="34" t="s">
        <v>59</v>
      </c>
      <c r="I52" s="91"/>
      <c r="J52" s="76">
        <f t="shared" si="0"/>
        <v>0</v>
      </c>
      <c r="K52" s="98"/>
      <c r="L52" s="76">
        <f t="shared" si="1"/>
        <v>0</v>
      </c>
      <c r="M52" s="76">
        <f t="shared" si="2"/>
        <v>0</v>
      </c>
      <c r="N52" s="76">
        <f t="shared" si="3"/>
        <v>0</v>
      </c>
    </row>
    <row r="53" spans="1:14" ht="102" x14ac:dyDescent="0.25">
      <c r="A53" s="34" t="s">
        <v>70</v>
      </c>
      <c r="B53" s="34" t="s">
        <v>83</v>
      </c>
      <c r="C53" s="21">
        <f t="shared" si="4"/>
        <v>49</v>
      </c>
      <c r="D53" s="17" t="s">
        <v>303</v>
      </c>
      <c r="E53" s="63" t="s">
        <v>88</v>
      </c>
      <c r="F53" s="63" t="s">
        <v>89</v>
      </c>
      <c r="G53" s="34">
        <v>1</v>
      </c>
      <c r="H53" s="34" t="s">
        <v>59</v>
      </c>
      <c r="I53" s="91"/>
      <c r="J53" s="76">
        <f t="shared" si="0"/>
        <v>0</v>
      </c>
      <c r="K53" s="98"/>
      <c r="L53" s="76">
        <f t="shared" si="1"/>
        <v>0</v>
      </c>
      <c r="M53" s="76">
        <f t="shared" si="2"/>
        <v>0</v>
      </c>
      <c r="N53" s="76">
        <f t="shared" si="3"/>
        <v>0</v>
      </c>
    </row>
    <row r="54" spans="1:14" ht="102" x14ac:dyDescent="0.25">
      <c r="A54" s="31" t="s">
        <v>65</v>
      </c>
      <c r="B54" s="32" t="s">
        <v>66</v>
      </c>
      <c r="C54" s="21">
        <f t="shared" si="4"/>
        <v>50</v>
      </c>
      <c r="D54" s="17" t="s">
        <v>303</v>
      </c>
      <c r="E54" s="25" t="s">
        <v>91</v>
      </c>
      <c r="F54" s="61" t="s">
        <v>92</v>
      </c>
      <c r="G54" s="37">
        <v>3</v>
      </c>
      <c r="H54" s="17" t="s">
        <v>59</v>
      </c>
      <c r="I54" s="92"/>
      <c r="J54" s="76">
        <f t="shared" si="0"/>
        <v>0</v>
      </c>
      <c r="K54" s="98"/>
      <c r="L54" s="76">
        <f t="shared" si="1"/>
        <v>0</v>
      </c>
      <c r="M54" s="76">
        <f t="shared" si="2"/>
        <v>0</v>
      </c>
      <c r="N54" s="76">
        <f t="shared" si="3"/>
        <v>0</v>
      </c>
    </row>
    <row r="55" spans="1:14" ht="102" x14ac:dyDescent="0.25">
      <c r="A55" s="33" t="s">
        <v>65</v>
      </c>
      <c r="B55" s="33" t="s">
        <v>69</v>
      </c>
      <c r="C55" s="21">
        <f t="shared" si="4"/>
        <v>51</v>
      </c>
      <c r="D55" s="17" t="s">
        <v>303</v>
      </c>
      <c r="E55" s="63" t="s">
        <v>91</v>
      </c>
      <c r="F55" s="62" t="s">
        <v>92</v>
      </c>
      <c r="G55" s="34">
        <v>3</v>
      </c>
      <c r="H55" s="34" t="s">
        <v>59</v>
      </c>
      <c r="I55" s="91"/>
      <c r="J55" s="76">
        <f t="shared" si="0"/>
        <v>0</v>
      </c>
      <c r="K55" s="98"/>
      <c r="L55" s="76">
        <f t="shared" si="1"/>
        <v>0</v>
      </c>
      <c r="M55" s="76">
        <f t="shared" si="2"/>
        <v>0</v>
      </c>
      <c r="N55" s="76">
        <f t="shared" si="3"/>
        <v>0</v>
      </c>
    </row>
    <row r="56" spans="1:14" ht="102" x14ac:dyDescent="0.25">
      <c r="A56" s="33" t="s">
        <v>65</v>
      </c>
      <c r="B56" s="33" t="s">
        <v>75</v>
      </c>
      <c r="C56" s="21">
        <f t="shared" si="4"/>
        <v>52</v>
      </c>
      <c r="D56" s="17" t="s">
        <v>303</v>
      </c>
      <c r="E56" s="63" t="s">
        <v>91</v>
      </c>
      <c r="F56" s="62" t="s">
        <v>92</v>
      </c>
      <c r="G56" s="34">
        <v>2</v>
      </c>
      <c r="H56" s="34" t="s">
        <v>59</v>
      </c>
      <c r="I56" s="91"/>
      <c r="J56" s="76">
        <f t="shared" si="0"/>
        <v>0</v>
      </c>
      <c r="K56" s="98"/>
      <c r="L56" s="76">
        <f t="shared" si="1"/>
        <v>0</v>
      </c>
      <c r="M56" s="76">
        <f t="shared" si="2"/>
        <v>0</v>
      </c>
      <c r="N56" s="76">
        <f t="shared" si="3"/>
        <v>0</v>
      </c>
    </row>
    <row r="57" spans="1:14" ht="102" x14ac:dyDescent="0.25">
      <c r="A57" s="34" t="s">
        <v>70</v>
      </c>
      <c r="B57" s="34" t="s">
        <v>83</v>
      </c>
      <c r="C57" s="21">
        <f t="shared" si="4"/>
        <v>53</v>
      </c>
      <c r="D57" s="17" t="s">
        <v>303</v>
      </c>
      <c r="E57" s="63" t="s">
        <v>91</v>
      </c>
      <c r="F57" s="63" t="s">
        <v>92</v>
      </c>
      <c r="G57" s="34">
        <v>1</v>
      </c>
      <c r="H57" s="34" t="s">
        <v>59</v>
      </c>
      <c r="I57" s="91"/>
      <c r="J57" s="76">
        <f t="shared" si="0"/>
        <v>0</v>
      </c>
      <c r="K57" s="98"/>
      <c r="L57" s="76">
        <f t="shared" si="1"/>
        <v>0</v>
      </c>
      <c r="M57" s="76">
        <f t="shared" si="2"/>
        <v>0</v>
      </c>
      <c r="N57" s="76">
        <f t="shared" si="3"/>
        <v>0</v>
      </c>
    </row>
    <row r="58" spans="1:14" ht="102" x14ac:dyDescent="0.25">
      <c r="A58" s="31" t="s">
        <v>70</v>
      </c>
      <c r="B58" s="31" t="s">
        <v>71</v>
      </c>
      <c r="C58" s="21">
        <f t="shared" si="4"/>
        <v>54</v>
      </c>
      <c r="D58" s="17" t="s">
        <v>303</v>
      </c>
      <c r="E58" s="25" t="s">
        <v>93</v>
      </c>
      <c r="F58" s="61" t="s">
        <v>94</v>
      </c>
      <c r="G58" s="37">
        <v>2</v>
      </c>
      <c r="H58" s="17" t="s">
        <v>59</v>
      </c>
      <c r="I58" s="92"/>
      <c r="J58" s="76">
        <f t="shared" si="0"/>
        <v>0</v>
      </c>
      <c r="K58" s="98"/>
      <c r="L58" s="76">
        <f t="shared" si="1"/>
        <v>0</v>
      </c>
      <c r="M58" s="76">
        <f t="shared" si="2"/>
        <v>0</v>
      </c>
      <c r="N58" s="76">
        <f t="shared" si="3"/>
        <v>0</v>
      </c>
    </row>
    <row r="59" spans="1:14" ht="102" x14ac:dyDescent="0.25">
      <c r="A59" s="33" t="s">
        <v>65</v>
      </c>
      <c r="B59" s="33" t="s">
        <v>69</v>
      </c>
      <c r="C59" s="21">
        <f t="shared" si="4"/>
        <v>55</v>
      </c>
      <c r="D59" s="17" t="s">
        <v>303</v>
      </c>
      <c r="E59" s="63" t="s">
        <v>93</v>
      </c>
      <c r="F59" s="62" t="s">
        <v>94</v>
      </c>
      <c r="G59" s="34">
        <v>2</v>
      </c>
      <c r="H59" s="34" t="s">
        <v>59</v>
      </c>
      <c r="I59" s="91"/>
      <c r="J59" s="76">
        <f t="shared" si="0"/>
        <v>0</v>
      </c>
      <c r="K59" s="98"/>
      <c r="L59" s="76">
        <f t="shared" si="1"/>
        <v>0</v>
      </c>
      <c r="M59" s="76">
        <f t="shared" si="2"/>
        <v>0</v>
      </c>
      <c r="N59" s="76">
        <f t="shared" si="3"/>
        <v>0</v>
      </c>
    </row>
    <row r="60" spans="1:14" ht="102" x14ac:dyDescent="0.25">
      <c r="A60" s="33" t="s">
        <v>65</v>
      </c>
      <c r="B60" s="33" t="s">
        <v>75</v>
      </c>
      <c r="C60" s="21">
        <f t="shared" si="4"/>
        <v>56</v>
      </c>
      <c r="D60" s="17" t="s">
        <v>303</v>
      </c>
      <c r="E60" s="63" t="s">
        <v>93</v>
      </c>
      <c r="F60" s="62" t="s">
        <v>94</v>
      </c>
      <c r="G60" s="34">
        <v>2</v>
      </c>
      <c r="H60" s="34" t="s">
        <v>59</v>
      </c>
      <c r="I60" s="91"/>
      <c r="J60" s="76">
        <f t="shared" si="0"/>
        <v>0</v>
      </c>
      <c r="K60" s="98"/>
      <c r="L60" s="76">
        <f t="shared" si="1"/>
        <v>0</v>
      </c>
      <c r="M60" s="76">
        <f t="shared" si="2"/>
        <v>0</v>
      </c>
      <c r="N60" s="76">
        <f t="shared" si="3"/>
        <v>0</v>
      </c>
    </row>
    <row r="61" spans="1:14" ht="102" x14ac:dyDescent="0.25">
      <c r="A61" s="31" t="s">
        <v>70</v>
      </c>
      <c r="B61" s="31" t="s">
        <v>71</v>
      </c>
      <c r="C61" s="21">
        <f t="shared" si="4"/>
        <v>57</v>
      </c>
      <c r="D61" s="17" t="s">
        <v>303</v>
      </c>
      <c r="E61" s="25" t="s">
        <v>95</v>
      </c>
      <c r="F61" s="61" t="s">
        <v>96</v>
      </c>
      <c r="G61" s="37">
        <v>3</v>
      </c>
      <c r="H61" s="17" t="s">
        <v>59</v>
      </c>
      <c r="I61" s="92"/>
      <c r="J61" s="76">
        <f t="shared" si="0"/>
        <v>0</v>
      </c>
      <c r="K61" s="98"/>
      <c r="L61" s="76">
        <f t="shared" si="1"/>
        <v>0</v>
      </c>
      <c r="M61" s="76">
        <f t="shared" si="2"/>
        <v>0</v>
      </c>
      <c r="N61" s="76">
        <f t="shared" si="3"/>
        <v>0</v>
      </c>
    </row>
    <row r="62" spans="1:14" ht="102" x14ac:dyDescent="0.25">
      <c r="A62" s="33" t="s">
        <v>65</v>
      </c>
      <c r="B62" s="33" t="s">
        <v>69</v>
      </c>
      <c r="C62" s="21">
        <f t="shared" si="4"/>
        <v>58</v>
      </c>
      <c r="D62" s="17" t="s">
        <v>303</v>
      </c>
      <c r="E62" s="63" t="s">
        <v>95</v>
      </c>
      <c r="F62" s="62" t="s">
        <v>96</v>
      </c>
      <c r="G62" s="34">
        <v>3</v>
      </c>
      <c r="H62" s="34" t="s">
        <v>59</v>
      </c>
      <c r="I62" s="91"/>
      <c r="J62" s="76">
        <f t="shared" si="0"/>
        <v>0</v>
      </c>
      <c r="K62" s="98"/>
      <c r="L62" s="76">
        <f t="shared" si="1"/>
        <v>0</v>
      </c>
      <c r="M62" s="76">
        <f t="shared" si="2"/>
        <v>0</v>
      </c>
      <c r="N62" s="76">
        <f t="shared" si="3"/>
        <v>0</v>
      </c>
    </row>
    <row r="63" spans="1:14" ht="102" x14ac:dyDescent="0.25">
      <c r="A63" s="33" t="s">
        <v>65</v>
      </c>
      <c r="B63" s="33" t="s">
        <v>75</v>
      </c>
      <c r="C63" s="21">
        <f t="shared" si="4"/>
        <v>59</v>
      </c>
      <c r="D63" s="17" t="s">
        <v>303</v>
      </c>
      <c r="E63" s="63" t="s">
        <v>95</v>
      </c>
      <c r="F63" s="62" t="s">
        <v>96</v>
      </c>
      <c r="G63" s="34">
        <v>3</v>
      </c>
      <c r="H63" s="34" t="s">
        <v>59</v>
      </c>
      <c r="I63" s="91"/>
      <c r="J63" s="76">
        <f t="shared" si="0"/>
        <v>0</v>
      </c>
      <c r="K63" s="98"/>
      <c r="L63" s="76">
        <f t="shared" si="1"/>
        <v>0</v>
      </c>
      <c r="M63" s="76">
        <f t="shared" si="2"/>
        <v>0</v>
      </c>
      <c r="N63" s="76">
        <f t="shared" si="3"/>
        <v>0</v>
      </c>
    </row>
    <row r="64" spans="1:14" ht="102" x14ac:dyDescent="0.25">
      <c r="A64" s="34" t="s">
        <v>70</v>
      </c>
      <c r="B64" s="34" t="s">
        <v>83</v>
      </c>
      <c r="C64" s="21">
        <f t="shared" si="4"/>
        <v>60</v>
      </c>
      <c r="D64" s="17" t="s">
        <v>303</v>
      </c>
      <c r="E64" s="63" t="s">
        <v>95</v>
      </c>
      <c r="F64" s="63" t="s">
        <v>96</v>
      </c>
      <c r="G64" s="34">
        <v>1</v>
      </c>
      <c r="H64" s="34" t="s">
        <v>59</v>
      </c>
      <c r="I64" s="91"/>
      <c r="J64" s="76">
        <f t="shared" si="0"/>
        <v>0</v>
      </c>
      <c r="K64" s="98"/>
      <c r="L64" s="76">
        <f t="shared" si="1"/>
        <v>0</v>
      </c>
      <c r="M64" s="76">
        <f t="shared" si="2"/>
        <v>0</v>
      </c>
      <c r="N64" s="76">
        <f t="shared" si="3"/>
        <v>0</v>
      </c>
    </row>
    <row r="65" spans="1:14" ht="102" x14ac:dyDescent="0.25">
      <c r="A65" s="31" t="s">
        <v>70</v>
      </c>
      <c r="B65" s="31" t="s">
        <v>71</v>
      </c>
      <c r="C65" s="21">
        <f t="shared" si="4"/>
        <v>61</v>
      </c>
      <c r="D65" s="17" t="s">
        <v>303</v>
      </c>
      <c r="E65" s="25" t="s">
        <v>97</v>
      </c>
      <c r="F65" s="61" t="s">
        <v>98</v>
      </c>
      <c r="G65" s="37">
        <v>2</v>
      </c>
      <c r="H65" s="17" t="s">
        <v>59</v>
      </c>
      <c r="I65" s="92"/>
      <c r="J65" s="76">
        <f t="shared" si="0"/>
        <v>0</v>
      </c>
      <c r="K65" s="98"/>
      <c r="L65" s="76">
        <f t="shared" si="1"/>
        <v>0</v>
      </c>
      <c r="M65" s="76">
        <f t="shared" si="2"/>
        <v>0</v>
      </c>
      <c r="N65" s="76">
        <f t="shared" si="3"/>
        <v>0</v>
      </c>
    </row>
    <row r="66" spans="1:14" ht="102" x14ac:dyDescent="0.25">
      <c r="A66" s="33" t="s">
        <v>65</v>
      </c>
      <c r="B66" s="33" t="s">
        <v>69</v>
      </c>
      <c r="C66" s="21">
        <f t="shared" si="4"/>
        <v>62</v>
      </c>
      <c r="D66" s="17" t="s">
        <v>303</v>
      </c>
      <c r="E66" s="63" t="s">
        <v>97</v>
      </c>
      <c r="F66" s="62" t="s">
        <v>98</v>
      </c>
      <c r="G66" s="34">
        <v>2</v>
      </c>
      <c r="H66" s="34" t="s">
        <v>59</v>
      </c>
      <c r="I66" s="91"/>
      <c r="J66" s="76">
        <f t="shared" ref="J66:J129" si="5">G66*I66</f>
        <v>0</v>
      </c>
      <c r="K66" s="98"/>
      <c r="L66" s="76">
        <f t="shared" ref="L66:L129" si="6">I66*K66/100</f>
        <v>0</v>
      </c>
      <c r="M66" s="76">
        <f t="shared" ref="M66:M129" si="7">I66+L66</f>
        <v>0</v>
      </c>
      <c r="N66" s="76">
        <f t="shared" ref="N66:N129" si="8">M66*G66</f>
        <v>0</v>
      </c>
    </row>
    <row r="67" spans="1:14" ht="102" x14ac:dyDescent="0.25">
      <c r="A67" s="34" t="s">
        <v>70</v>
      </c>
      <c r="B67" s="34" t="s">
        <v>83</v>
      </c>
      <c r="C67" s="21">
        <f t="shared" si="4"/>
        <v>63</v>
      </c>
      <c r="D67" s="17" t="s">
        <v>303</v>
      </c>
      <c r="E67" s="63" t="s">
        <v>97</v>
      </c>
      <c r="F67" s="63" t="s">
        <v>98</v>
      </c>
      <c r="G67" s="34">
        <v>1</v>
      </c>
      <c r="H67" s="34" t="s">
        <v>59</v>
      </c>
      <c r="I67" s="91"/>
      <c r="J67" s="76">
        <f t="shared" si="5"/>
        <v>0</v>
      </c>
      <c r="K67" s="98"/>
      <c r="L67" s="76">
        <f t="shared" si="6"/>
        <v>0</v>
      </c>
      <c r="M67" s="76">
        <f t="shared" si="7"/>
        <v>0</v>
      </c>
      <c r="N67" s="76">
        <f t="shared" si="8"/>
        <v>0</v>
      </c>
    </row>
    <row r="68" spans="1:14" ht="102" x14ac:dyDescent="0.25">
      <c r="A68" s="31" t="s">
        <v>70</v>
      </c>
      <c r="B68" s="31" t="s">
        <v>71</v>
      </c>
      <c r="C68" s="21">
        <f t="shared" si="4"/>
        <v>64</v>
      </c>
      <c r="D68" s="17" t="s">
        <v>303</v>
      </c>
      <c r="E68" s="25" t="s">
        <v>99</v>
      </c>
      <c r="F68" s="61" t="s">
        <v>100</v>
      </c>
      <c r="G68" s="37">
        <v>1</v>
      </c>
      <c r="H68" s="17" t="s">
        <v>59</v>
      </c>
      <c r="I68" s="92"/>
      <c r="J68" s="76">
        <f t="shared" si="5"/>
        <v>0</v>
      </c>
      <c r="K68" s="98"/>
      <c r="L68" s="76">
        <f t="shared" si="6"/>
        <v>0</v>
      </c>
      <c r="M68" s="76">
        <f t="shared" si="7"/>
        <v>0</v>
      </c>
      <c r="N68" s="76">
        <f t="shared" si="8"/>
        <v>0</v>
      </c>
    </row>
    <row r="69" spans="1:14" ht="102" x14ac:dyDescent="0.25">
      <c r="A69" s="33" t="s">
        <v>65</v>
      </c>
      <c r="B69" s="33" t="s">
        <v>69</v>
      </c>
      <c r="C69" s="21">
        <f t="shared" si="4"/>
        <v>65</v>
      </c>
      <c r="D69" s="17" t="s">
        <v>303</v>
      </c>
      <c r="E69" s="63" t="s">
        <v>99</v>
      </c>
      <c r="F69" s="62" t="s">
        <v>100</v>
      </c>
      <c r="G69" s="34">
        <v>1</v>
      </c>
      <c r="H69" s="34" t="s">
        <v>59</v>
      </c>
      <c r="I69" s="91"/>
      <c r="J69" s="76">
        <f t="shared" si="5"/>
        <v>0</v>
      </c>
      <c r="K69" s="98"/>
      <c r="L69" s="76">
        <f t="shared" si="6"/>
        <v>0</v>
      </c>
      <c r="M69" s="76">
        <f t="shared" si="7"/>
        <v>0</v>
      </c>
      <c r="N69" s="76">
        <f t="shared" si="8"/>
        <v>0</v>
      </c>
    </row>
    <row r="70" spans="1:14" ht="89.25" x14ac:dyDescent="0.25">
      <c r="A70" s="31" t="s">
        <v>65</v>
      </c>
      <c r="B70" s="31" t="s">
        <v>101</v>
      </c>
      <c r="C70" s="21">
        <f t="shared" ref="C70:C133" si="9">C69+1</f>
        <v>66</v>
      </c>
      <c r="D70" s="17" t="s">
        <v>303</v>
      </c>
      <c r="E70" s="25" t="s">
        <v>102</v>
      </c>
      <c r="F70" s="61" t="s">
        <v>103</v>
      </c>
      <c r="G70" s="32">
        <v>1</v>
      </c>
      <c r="H70" s="32" t="s">
        <v>59</v>
      </c>
      <c r="I70" s="93"/>
      <c r="J70" s="76">
        <f t="shared" si="5"/>
        <v>0</v>
      </c>
      <c r="K70" s="98"/>
      <c r="L70" s="76">
        <f t="shared" si="6"/>
        <v>0</v>
      </c>
      <c r="M70" s="76">
        <f t="shared" si="7"/>
        <v>0</v>
      </c>
      <c r="N70" s="76">
        <f t="shared" si="8"/>
        <v>0</v>
      </c>
    </row>
    <row r="71" spans="1:14" ht="102" x14ac:dyDescent="0.25">
      <c r="A71" s="33" t="s">
        <v>70</v>
      </c>
      <c r="B71" s="33" t="s">
        <v>74</v>
      </c>
      <c r="C71" s="21">
        <f t="shared" si="9"/>
        <v>67</v>
      </c>
      <c r="D71" s="17" t="s">
        <v>303</v>
      </c>
      <c r="E71" s="63" t="s">
        <v>102</v>
      </c>
      <c r="F71" s="62" t="s">
        <v>104</v>
      </c>
      <c r="G71" s="34">
        <v>2</v>
      </c>
      <c r="H71" s="34" t="s">
        <v>59</v>
      </c>
      <c r="I71" s="91"/>
      <c r="J71" s="76">
        <f t="shared" si="5"/>
        <v>0</v>
      </c>
      <c r="K71" s="98"/>
      <c r="L71" s="76">
        <f t="shared" si="6"/>
        <v>0</v>
      </c>
      <c r="M71" s="76">
        <f t="shared" si="7"/>
        <v>0</v>
      </c>
      <c r="N71" s="76">
        <f t="shared" si="8"/>
        <v>0</v>
      </c>
    </row>
    <row r="72" spans="1:14" ht="89.25" x14ac:dyDescent="0.25">
      <c r="A72" s="31" t="s">
        <v>65</v>
      </c>
      <c r="B72" s="31" t="s">
        <v>101</v>
      </c>
      <c r="C72" s="21">
        <f t="shared" si="9"/>
        <v>68</v>
      </c>
      <c r="D72" s="17" t="s">
        <v>303</v>
      </c>
      <c r="E72" s="25" t="s">
        <v>105</v>
      </c>
      <c r="F72" s="61" t="s">
        <v>106</v>
      </c>
      <c r="G72" s="32">
        <v>1</v>
      </c>
      <c r="H72" s="32" t="s">
        <v>59</v>
      </c>
      <c r="I72" s="93"/>
      <c r="J72" s="76">
        <f t="shared" si="5"/>
        <v>0</v>
      </c>
      <c r="K72" s="98"/>
      <c r="L72" s="76">
        <f t="shared" si="6"/>
        <v>0</v>
      </c>
      <c r="M72" s="76">
        <f t="shared" si="7"/>
        <v>0</v>
      </c>
      <c r="N72" s="76">
        <f t="shared" si="8"/>
        <v>0</v>
      </c>
    </row>
    <row r="73" spans="1:14" ht="89.25" x14ac:dyDescent="0.25">
      <c r="A73" s="31" t="s">
        <v>65</v>
      </c>
      <c r="B73" s="31" t="s">
        <v>101</v>
      </c>
      <c r="C73" s="21">
        <f t="shared" si="9"/>
        <v>69</v>
      </c>
      <c r="D73" s="17" t="s">
        <v>303</v>
      </c>
      <c r="E73" s="25" t="s">
        <v>107</v>
      </c>
      <c r="F73" s="61" t="s">
        <v>108</v>
      </c>
      <c r="G73" s="32">
        <v>1</v>
      </c>
      <c r="H73" s="32" t="s">
        <v>59</v>
      </c>
      <c r="I73" s="93"/>
      <c r="J73" s="76">
        <f t="shared" si="5"/>
        <v>0</v>
      </c>
      <c r="K73" s="98"/>
      <c r="L73" s="76">
        <f t="shared" si="6"/>
        <v>0</v>
      </c>
      <c r="M73" s="76">
        <f t="shared" si="7"/>
        <v>0</v>
      </c>
      <c r="N73" s="76">
        <f t="shared" si="8"/>
        <v>0</v>
      </c>
    </row>
    <row r="74" spans="1:14" ht="89.25" x14ac:dyDescent="0.25">
      <c r="A74" s="33" t="s">
        <v>70</v>
      </c>
      <c r="B74" s="33" t="s">
        <v>74</v>
      </c>
      <c r="C74" s="21">
        <f t="shared" si="9"/>
        <v>70</v>
      </c>
      <c r="D74" s="17" t="s">
        <v>303</v>
      </c>
      <c r="E74" s="63" t="s">
        <v>107</v>
      </c>
      <c r="F74" s="62" t="s">
        <v>108</v>
      </c>
      <c r="G74" s="34">
        <v>2</v>
      </c>
      <c r="H74" s="34" t="s">
        <v>59</v>
      </c>
      <c r="I74" s="91"/>
      <c r="J74" s="76">
        <f t="shared" si="5"/>
        <v>0</v>
      </c>
      <c r="K74" s="98"/>
      <c r="L74" s="76">
        <f t="shared" si="6"/>
        <v>0</v>
      </c>
      <c r="M74" s="76">
        <f t="shared" si="7"/>
        <v>0</v>
      </c>
      <c r="N74" s="76">
        <f t="shared" si="8"/>
        <v>0</v>
      </c>
    </row>
    <row r="75" spans="1:14" ht="89.25" x14ac:dyDescent="0.25">
      <c r="A75" s="31" t="s">
        <v>65</v>
      </c>
      <c r="B75" s="31" t="s">
        <v>101</v>
      </c>
      <c r="C75" s="21">
        <f t="shared" si="9"/>
        <v>71</v>
      </c>
      <c r="D75" s="17" t="s">
        <v>303</v>
      </c>
      <c r="E75" s="25" t="s">
        <v>109</v>
      </c>
      <c r="F75" s="61" t="s">
        <v>110</v>
      </c>
      <c r="G75" s="32">
        <v>1</v>
      </c>
      <c r="H75" s="32" t="s">
        <v>59</v>
      </c>
      <c r="I75" s="93"/>
      <c r="J75" s="76">
        <f t="shared" si="5"/>
        <v>0</v>
      </c>
      <c r="K75" s="98"/>
      <c r="L75" s="76">
        <f t="shared" si="6"/>
        <v>0</v>
      </c>
      <c r="M75" s="76">
        <f t="shared" si="7"/>
        <v>0</v>
      </c>
      <c r="N75" s="76">
        <f t="shared" si="8"/>
        <v>0</v>
      </c>
    </row>
    <row r="76" spans="1:14" ht="89.25" x14ac:dyDescent="0.25">
      <c r="A76" s="31" t="s">
        <v>65</v>
      </c>
      <c r="B76" s="31" t="s">
        <v>101</v>
      </c>
      <c r="C76" s="21">
        <f t="shared" si="9"/>
        <v>72</v>
      </c>
      <c r="D76" s="17" t="s">
        <v>303</v>
      </c>
      <c r="E76" s="25" t="s">
        <v>111</v>
      </c>
      <c r="F76" s="61" t="s">
        <v>112</v>
      </c>
      <c r="G76" s="32">
        <v>1</v>
      </c>
      <c r="H76" s="32" t="s">
        <v>59</v>
      </c>
      <c r="I76" s="93"/>
      <c r="J76" s="76">
        <f t="shared" si="5"/>
        <v>0</v>
      </c>
      <c r="K76" s="98"/>
      <c r="L76" s="76">
        <f t="shared" si="6"/>
        <v>0</v>
      </c>
      <c r="M76" s="76">
        <f t="shared" si="7"/>
        <v>0</v>
      </c>
      <c r="N76" s="76">
        <f t="shared" si="8"/>
        <v>0</v>
      </c>
    </row>
    <row r="77" spans="1:14" ht="89.25" x14ac:dyDescent="0.25">
      <c r="A77" s="31" t="s">
        <v>65</v>
      </c>
      <c r="B77" s="31" t="s">
        <v>101</v>
      </c>
      <c r="C77" s="21">
        <f t="shared" si="9"/>
        <v>73</v>
      </c>
      <c r="D77" s="17" t="s">
        <v>303</v>
      </c>
      <c r="E77" s="25" t="s">
        <v>113</v>
      </c>
      <c r="F77" s="61" t="s">
        <v>114</v>
      </c>
      <c r="G77" s="32">
        <v>1</v>
      </c>
      <c r="H77" s="32" t="s">
        <v>59</v>
      </c>
      <c r="I77" s="93"/>
      <c r="J77" s="76">
        <f t="shared" si="5"/>
        <v>0</v>
      </c>
      <c r="K77" s="98"/>
      <c r="L77" s="76">
        <f t="shared" si="6"/>
        <v>0</v>
      </c>
      <c r="M77" s="76">
        <f t="shared" si="7"/>
        <v>0</v>
      </c>
      <c r="N77" s="76">
        <f t="shared" si="8"/>
        <v>0</v>
      </c>
    </row>
    <row r="78" spans="1:14" ht="25.5" x14ac:dyDescent="0.25">
      <c r="A78" s="31" t="s">
        <v>65</v>
      </c>
      <c r="B78" s="32" t="s">
        <v>66</v>
      </c>
      <c r="C78" s="21">
        <f t="shared" si="9"/>
        <v>74</v>
      </c>
      <c r="D78" s="17" t="s">
        <v>303</v>
      </c>
      <c r="E78" s="25" t="s">
        <v>115</v>
      </c>
      <c r="F78" s="61" t="s">
        <v>116</v>
      </c>
      <c r="G78" s="37">
        <v>2</v>
      </c>
      <c r="H78" s="17" t="s">
        <v>59</v>
      </c>
      <c r="I78" s="92"/>
      <c r="J78" s="76">
        <f t="shared" si="5"/>
        <v>0</v>
      </c>
      <c r="K78" s="98"/>
      <c r="L78" s="76">
        <f t="shared" si="6"/>
        <v>0</v>
      </c>
      <c r="M78" s="76">
        <f t="shared" si="7"/>
        <v>0</v>
      </c>
      <c r="N78" s="76">
        <f t="shared" si="8"/>
        <v>0</v>
      </c>
    </row>
    <row r="79" spans="1:14" ht="51" x14ac:dyDescent="0.25">
      <c r="A79" s="31" t="s">
        <v>65</v>
      </c>
      <c r="B79" s="32" t="s">
        <v>66</v>
      </c>
      <c r="C79" s="21">
        <f t="shared" si="9"/>
        <v>75</v>
      </c>
      <c r="D79" s="17" t="s">
        <v>303</v>
      </c>
      <c r="E79" s="25" t="s">
        <v>117</v>
      </c>
      <c r="F79" s="61" t="s">
        <v>118</v>
      </c>
      <c r="G79" s="37">
        <v>1</v>
      </c>
      <c r="H79" s="17" t="s">
        <v>59</v>
      </c>
      <c r="I79" s="92"/>
      <c r="J79" s="76">
        <f t="shared" si="5"/>
        <v>0</v>
      </c>
      <c r="K79" s="98"/>
      <c r="L79" s="76">
        <f t="shared" si="6"/>
        <v>0</v>
      </c>
      <c r="M79" s="76">
        <f t="shared" si="7"/>
        <v>0</v>
      </c>
      <c r="N79" s="76">
        <f t="shared" si="8"/>
        <v>0</v>
      </c>
    </row>
    <row r="80" spans="1:14" ht="51" x14ac:dyDescent="0.25">
      <c r="A80" s="33" t="s">
        <v>70</v>
      </c>
      <c r="B80" s="33" t="s">
        <v>119</v>
      </c>
      <c r="C80" s="21">
        <f t="shared" si="9"/>
        <v>76</v>
      </c>
      <c r="D80" s="17" t="s">
        <v>303</v>
      </c>
      <c r="E80" s="63" t="s">
        <v>117</v>
      </c>
      <c r="F80" s="62" t="s">
        <v>118</v>
      </c>
      <c r="G80" s="34">
        <v>1</v>
      </c>
      <c r="H80" s="34" t="s">
        <v>59</v>
      </c>
      <c r="I80" s="91"/>
      <c r="J80" s="76">
        <f t="shared" si="5"/>
        <v>0</v>
      </c>
      <c r="K80" s="98"/>
      <c r="L80" s="76">
        <f t="shared" si="6"/>
        <v>0</v>
      </c>
      <c r="M80" s="76">
        <f t="shared" si="7"/>
        <v>0</v>
      </c>
      <c r="N80" s="76">
        <f t="shared" si="8"/>
        <v>0</v>
      </c>
    </row>
    <row r="81" spans="1:14" ht="51" x14ac:dyDescent="0.25">
      <c r="A81" s="34" t="s">
        <v>70</v>
      </c>
      <c r="B81" s="34" t="s">
        <v>83</v>
      </c>
      <c r="C81" s="21">
        <f t="shared" si="9"/>
        <v>77</v>
      </c>
      <c r="D81" s="17" t="s">
        <v>303</v>
      </c>
      <c r="E81" s="63" t="s">
        <v>117</v>
      </c>
      <c r="F81" s="63" t="s">
        <v>118</v>
      </c>
      <c r="G81" s="34">
        <v>1</v>
      </c>
      <c r="H81" s="34" t="s">
        <v>59</v>
      </c>
      <c r="I81" s="91"/>
      <c r="J81" s="76">
        <f t="shared" si="5"/>
        <v>0</v>
      </c>
      <c r="K81" s="98"/>
      <c r="L81" s="76">
        <f t="shared" si="6"/>
        <v>0</v>
      </c>
      <c r="M81" s="76">
        <f t="shared" si="7"/>
        <v>0</v>
      </c>
      <c r="N81" s="76">
        <f t="shared" si="8"/>
        <v>0</v>
      </c>
    </row>
    <row r="82" spans="1:14" ht="76.5" x14ac:dyDescent="0.25">
      <c r="A82" s="31" t="s">
        <v>65</v>
      </c>
      <c r="B82" s="31" t="s">
        <v>66</v>
      </c>
      <c r="C82" s="21">
        <f t="shared" si="9"/>
        <v>78</v>
      </c>
      <c r="D82" s="17" t="s">
        <v>303</v>
      </c>
      <c r="E82" s="25" t="s">
        <v>120</v>
      </c>
      <c r="F82" s="25" t="s">
        <v>308</v>
      </c>
      <c r="G82" s="37">
        <v>1</v>
      </c>
      <c r="H82" s="17" t="s">
        <v>59</v>
      </c>
      <c r="I82" s="92"/>
      <c r="J82" s="76">
        <f t="shared" si="5"/>
        <v>0</v>
      </c>
      <c r="K82" s="98"/>
      <c r="L82" s="76">
        <f t="shared" si="6"/>
        <v>0</v>
      </c>
      <c r="M82" s="76">
        <f t="shared" si="7"/>
        <v>0</v>
      </c>
      <c r="N82" s="76">
        <f t="shared" si="8"/>
        <v>0</v>
      </c>
    </row>
    <row r="83" spans="1:14" ht="76.5" x14ac:dyDescent="0.25">
      <c r="A83" s="33" t="s">
        <v>65</v>
      </c>
      <c r="B83" s="33" t="s">
        <v>69</v>
      </c>
      <c r="C83" s="21">
        <f t="shared" si="9"/>
        <v>79</v>
      </c>
      <c r="D83" s="17" t="s">
        <v>303</v>
      </c>
      <c r="E83" s="63" t="s">
        <v>120</v>
      </c>
      <c r="F83" s="63" t="s">
        <v>308</v>
      </c>
      <c r="G83" s="34">
        <v>1</v>
      </c>
      <c r="H83" s="34" t="s">
        <v>59</v>
      </c>
      <c r="I83" s="91"/>
      <c r="J83" s="76">
        <f t="shared" si="5"/>
        <v>0</v>
      </c>
      <c r="K83" s="98"/>
      <c r="L83" s="76">
        <f t="shared" si="6"/>
        <v>0</v>
      </c>
      <c r="M83" s="76">
        <f t="shared" si="7"/>
        <v>0</v>
      </c>
      <c r="N83" s="76">
        <f t="shared" si="8"/>
        <v>0</v>
      </c>
    </row>
    <row r="84" spans="1:14" ht="76.5" x14ac:dyDescent="0.25">
      <c r="A84" s="33" t="s">
        <v>70</v>
      </c>
      <c r="B84" s="33" t="s">
        <v>121</v>
      </c>
      <c r="C84" s="21">
        <f t="shared" si="9"/>
        <v>80</v>
      </c>
      <c r="D84" s="17" t="s">
        <v>303</v>
      </c>
      <c r="E84" s="63" t="s">
        <v>120</v>
      </c>
      <c r="F84" s="63" t="s">
        <v>308</v>
      </c>
      <c r="G84" s="34">
        <v>1</v>
      </c>
      <c r="H84" s="34" t="s">
        <v>59</v>
      </c>
      <c r="I84" s="91"/>
      <c r="J84" s="76">
        <f t="shared" si="5"/>
        <v>0</v>
      </c>
      <c r="K84" s="98"/>
      <c r="L84" s="76">
        <f t="shared" si="6"/>
        <v>0</v>
      </c>
      <c r="M84" s="76">
        <f t="shared" si="7"/>
        <v>0</v>
      </c>
      <c r="N84" s="76">
        <f t="shared" si="8"/>
        <v>0</v>
      </c>
    </row>
    <row r="85" spans="1:14" ht="76.5" x14ac:dyDescent="0.25">
      <c r="A85" s="34" t="s">
        <v>70</v>
      </c>
      <c r="B85" s="34" t="s">
        <v>83</v>
      </c>
      <c r="C85" s="21">
        <f t="shared" si="9"/>
        <v>81</v>
      </c>
      <c r="D85" s="17" t="s">
        <v>303</v>
      </c>
      <c r="E85" s="63" t="s">
        <v>120</v>
      </c>
      <c r="F85" s="63" t="s">
        <v>309</v>
      </c>
      <c r="G85" s="34">
        <v>1</v>
      </c>
      <c r="H85" s="34" t="s">
        <v>59</v>
      </c>
      <c r="I85" s="91"/>
      <c r="J85" s="76">
        <f t="shared" si="5"/>
        <v>0</v>
      </c>
      <c r="K85" s="98"/>
      <c r="L85" s="76">
        <f t="shared" si="6"/>
        <v>0</v>
      </c>
      <c r="M85" s="76">
        <f t="shared" si="7"/>
        <v>0</v>
      </c>
      <c r="N85" s="76">
        <f t="shared" si="8"/>
        <v>0</v>
      </c>
    </row>
    <row r="86" spans="1:14" ht="127.5" x14ac:dyDescent="0.25">
      <c r="A86" s="31" t="s">
        <v>70</v>
      </c>
      <c r="B86" s="31" t="s">
        <v>119</v>
      </c>
      <c r="C86" s="21">
        <f t="shared" si="9"/>
        <v>82</v>
      </c>
      <c r="D86" s="17" t="s">
        <v>303</v>
      </c>
      <c r="E86" s="23" t="s">
        <v>122</v>
      </c>
      <c r="F86" s="23" t="s">
        <v>123</v>
      </c>
      <c r="G86" s="37">
        <v>3</v>
      </c>
      <c r="H86" s="17" t="s">
        <v>59</v>
      </c>
      <c r="I86" s="92"/>
      <c r="J86" s="76">
        <f t="shared" si="5"/>
        <v>0</v>
      </c>
      <c r="K86" s="98"/>
      <c r="L86" s="76">
        <f t="shared" si="6"/>
        <v>0</v>
      </c>
      <c r="M86" s="76">
        <f t="shared" si="7"/>
        <v>0</v>
      </c>
      <c r="N86" s="76">
        <f t="shared" si="8"/>
        <v>0</v>
      </c>
    </row>
    <row r="87" spans="1:14" ht="114.75" x14ac:dyDescent="0.25">
      <c r="A87" s="31" t="s">
        <v>70</v>
      </c>
      <c r="B87" s="31" t="s">
        <v>119</v>
      </c>
      <c r="C87" s="21">
        <f t="shared" si="9"/>
        <v>83</v>
      </c>
      <c r="D87" s="17" t="s">
        <v>303</v>
      </c>
      <c r="E87" s="25" t="s">
        <v>124</v>
      </c>
      <c r="F87" s="25" t="s">
        <v>125</v>
      </c>
      <c r="G87" s="37">
        <v>1</v>
      </c>
      <c r="H87" s="17" t="s">
        <v>59</v>
      </c>
      <c r="I87" s="92"/>
      <c r="J87" s="76">
        <f t="shared" si="5"/>
        <v>0</v>
      </c>
      <c r="K87" s="98"/>
      <c r="L87" s="76">
        <f t="shared" si="6"/>
        <v>0</v>
      </c>
      <c r="M87" s="76">
        <f t="shared" si="7"/>
        <v>0</v>
      </c>
      <c r="N87" s="76">
        <f t="shared" si="8"/>
        <v>0</v>
      </c>
    </row>
    <row r="88" spans="1:14" ht="114.75" x14ac:dyDescent="0.25">
      <c r="A88" s="33" t="s">
        <v>65</v>
      </c>
      <c r="B88" s="33" t="s">
        <v>101</v>
      </c>
      <c r="C88" s="21">
        <f t="shared" si="9"/>
        <v>84</v>
      </c>
      <c r="D88" s="17" t="s">
        <v>303</v>
      </c>
      <c r="E88" s="63" t="s">
        <v>124</v>
      </c>
      <c r="F88" s="63" t="s">
        <v>125</v>
      </c>
      <c r="G88" s="34">
        <v>1</v>
      </c>
      <c r="H88" s="34" t="s">
        <v>59</v>
      </c>
      <c r="I88" s="91"/>
      <c r="J88" s="76">
        <f t="shared" si="5"/>
        <v>0</v>
      </c>
      <c r="K88" s="98"/>
      <c r="L88" s="76">
        <f t="shared" si="6"/>
        <v>0</v>
      </c>
      <c r="M88" s="76">
        <f t="shared" si="7"/>
        <v>0</v>
      </c>
      <c r="N88" s="76">
        <f t="shared" si="8"/>
        <v>0</v>
      </c>
    </row>
    <row r="89" spans="1:14" ht="25.5" x14ac:dyDescent="0.25">
      <c r="A89" s="17" t="s">
        <v>65</v>
      </c>
      <c r="B89" s="17" t="s">
        <v>75</v>
      </c>
      <c r="C89" s="21">
        <f t="shared" si="9"/>
        <v>85</v>
      </c>
      <c r="D89" s="17" t="s">
        <v>303</v>
      </c>
      <c r="E89" s="38" t="s">
        <v>126</v>
      </c>
      <c r="F89" s="38" t="s">
        <v>127</v>
      </c>
      <c r="G89" s="36">
        <v>1</v>
      </c>
      <c r="H89" s="36" t="s">
        <v>59</v>
      </c>
      <c r="I89" s="92"/>
      <c r="J89" s="76">
        <f t="shared" si="5"/>
        <v>0</v>
      </c>
      <c r="K89" s="98"/>
      <c r="L89" s="76">
        <f t="shared" si="6"/>
        <v>0</v>
      </c>
      <c r="M89" s="76">
        <f t="shared" si="7"/>
        <v>0</v>
      </c>
      <c r="N89" s="76">
        <f t="shared" si="8"/>
        <v>0</v>
      </c>
    </row>
    <row r="90" spans="1:14" ht="38.25" x14ac:dyDescent="0.25">
      <c r="A90" s="31" t="s">
        <v>70</v>
      </c>
      <c r="B90" s="31" t="s">
        <v>119</v>
      </c>
      <c r="C90" s="21">
        <f t="shared" si="9"/>
        <v>86</v>
      </c>
      <c r="D90" s="17" t="s">
        <v>303</v>
      </c>
      <c r="E90" s="23" t="s">
        <v>128</v>
      </c>
      <c r="F90" s="23" t="s">
        <v>129</v>
      </c>
      <c r="G90" s="37">
        <v>4</v>
      </c>
      <c r="H90" s="17" t="s">
        <v>59</v>
      </c>
      <c r="I90" s="92"/>
      <c r="J90" s="76">
        <f t="shared" si="5"/>
        <v>0</v>
      </c>
      <c r="K90" s="98"/>
      <c r="L90" s="76">
        <f t="shared" si="6"/>
        <v>0</v>
      </c>
      <c r="M90" s="76">
        <f t="shared" si="7"/>
        <v>0</v>
      </c>
      <c r="N90" s="76">
        <f t="shared" si="8"/>
        <v>0</v>
      </c>
    </row>
    <row r="91" spans="1:14" ht="76.5" x14ac:dyDescent="0.25">
      <c r="A91" s="31" t="s">
        <v>70</v>
      </c>
      <c r="B91" s="31" t="s">
        <v>119</v>
      </c>
      <c r="C91" s="21">
        <f t="shared" si="9"/>
        <v>87</v>
      </c>
      <c r="D91" s="17" t="s">
        <v>303</v>
      </c>
      <c r="E91" s="23" t="s">
        <v>130</v>
      </c>
      <c r="F91" s="23" t="s">
        <v>131</v>
      </c>
      <c r="G91" s="37">
        <v>1</v>
      </c>
      <c r="H91" s="17" t="s">
        <v>59</v>
      </c>
      <c r="I91" s="92"/>
      <c r="J91" s="76">
        <f t="shared" si="5"/>
        <v>0</v>
      </c>
      <c r="K91" s="98"/>
      <c r="L91" s="76">
        <f t="shared" si="6"/>
        <v>0</v>
      </c>
      <c r="M91" s="76">
        <f t="shared" si="7"/>
        <v>0</v>
      </c>
      <c r="N91" s="76">
        <f t="shared" si="8"/>
        <v>0</v>
      </c>
    </row>
    <row r="92" spans="1:14" ht="89.25" x14ac:dyDescent="0.25">
      <c r="A92" s="31" t="s">
        <v>70</v>
      </c>
      <c r="B92" s="31" t="s">
        <v>119</v>
      </c>
      <c r="C92" s="21">
        <f t="shared" si="9"/>
        <v>88</v>
      </c>
      <c r="D92" s="17" t="s">
        <v>303</v>
      </c>
      <c r="E92" s="23" t="s">
        <v>132</v>
      </c>
      <c r="F92" s="23" t="s">
        <v>133</v>
      </c>
      <c r="G92" s="37">
        <v>1</v>
      </c>
      <c r="H92" s="17" t="s">
        <v>59</v>
      </c>
      <c r="I92" s="92"/>
      <c r="J92" s="76">
        <f t="shared" si="5"/>
        <v>0</v>
      </c>
      <c r="K92" s="98"/>
      <c r="L92" s="76">
        <f t="shared" si="6"/>
        <v>0</v>
      </c>
      <c r="M92" s="76">
        <f t="shared" si="7"/>
        <v>0</v>
      </c>
      <c r="N92" s="76">
        <f t="shared" si="8"/>
        <v>0</v>
      </c>
    </row>
    <row r="93" spans="1:14" ht="25.5" x14ac:dyDescent="0.25">
      <c r="A93" s="17" t="s">
        <v>70</v>
      </c>
      <c r="B93" s="17" t="s">
        <v>90</v>
      </c>
      <c r="C93" s="21">
        <f t="shared" si="9"/>
        <v>89</v>
      </c>
      <c r="D93" s="17" t="s">
        <v>303</v>
      </c>
      <c r="E93" s="38" t="s">
        <v>134</v>
      </c>
      <c r="F93" s="38" t="s">
        <v>135</v>
      </c>
      <c r="G93" s="36">
        <v>1</v>
      </c>
      <c r="H93" s="36" t="s">
        <v>59</v>
      </c>
      <c r="I93" s="92"/>
      <c r="J93" s="76">
        <f t="shared" si="5"/>
        <v>0</v>
      </c>
      <c r="K93" s="98"/>
      <c r="L93" s="76">
        <f t="shared" si="6"/>
        <v>0</v>
      </c>
      <c r="M93" s="76">
        <f t="shared" si="7"/>
        <v>0</v>
      </c>
      <c r="N93" s="76">
        <f t="shared" si="8"/>
        <v>0</v>
      </c>
    </row>
    <row r="94" spans="1:14" ht="76.5" x14ac:dyDescent="0.25">
      <c r="A94" s="31" t="s">
        <v>70</v>
      </c>
      <c r="B94" s="31" t="s">
        <v>119</v>
      </c>
      <c r="C94" s="21">
        <f t="shared" si="9"/>
        <v>90</v>
      </c>
      <c r="D94" s="17" t="s">
        <v>303</v>
      </c>
      <c r="E94" s="23" t="s">
        <v>136</v>
      </c>
      <c r="F94" s="23" t="s">
        <v>137</v>
      </c>
      <c r="G94" s="37">
        <v>1</v>
      </c>
      <c r="H94" s="17" t="s">
        <v>59</v>
      </c>
      <c r="I94" s="92"/>
      <c r="J94" s="76">
        <f t="shared" si="5"/>
        <v>0</v>
      </c>
      <c r="K94" s="98"/>
      <c r="L94" s="76">
        <f t="shared" si="6"/>
        <v>0</v>
      </c>
      <c r="M94" s="76">
        <f t="shared" si="7"/>
        <v>0</v>
      </c>
      <c r="N94" s="76">
        <f t="shared" si="8"/>
        <v>0</v>
      </c>
    </row>
    <row r="95" spans="1:14" ht="102" x14ac:dyDescent="0.25">
      <c r="A95" s="32" t="s">
        <v>70</v>
      </c>
      <c r="B95" s="32" t="s">
        <v>119</v>
      </c>
      <c r="C95" s="21">
        <f t="shared" si="9"/>
        <v>91</v>
      </c>
      <c r="D95" s="17" t="s">
        <v>303</v>
      </c>
      <c r="E95" s="25" t="s">
        <v>138</v>
      </c>
      <c r="F95" s="25" t="s">
        <v>139</v>
      </c>
      <c r="G95" s="32">
        <v>4</v>
      </c>
      <c r="H95" s="32" t="s">
        <v>59</v>
      </c>
      <c r="I95" s="93"/>
      <c r="J95" s="76">
        <f t="shared" si="5"/>
        <v>0</v>
      </c>
      <c r="K95" s="98"/>
      <c r="L95" s="76">
        <f t="shared" si="6"/>
        <v>0</v>
      </c>
      <c r="M95" s="76">
        <f t="shared" si="7"/>
        <v>0</v>
      </c>
      <c r="N95" s="76">
        <f t="shared" si="8"/>
        <v>0</v>
      </c>
    </row>
    <row r="96" spans="1:14" ht="102" x14ac:dyDescent="0.25">
      <c r="A96" s="34" t="s">
        <v>70</v>
      </c>
      <c r="B96" s="34" t="s">
        <v>83</v>
      </c>
      <c r="C96" s="21">
        <f t="shared" si="9"/>
        <v>92</v>
      </c>
      <c r="D96" s="17" t="s">
        <v>303</v>
      </c>
      <c r="E96" s="63" t="s">
        <v>138</v>
      </c>
      <c r="F96" s="63" t="s">
        <v>139</v>
      </c>
      <c r="G96" s="34">
        <v>1</v>
      </c>
      <c r="H96" s="34" t="s">
        <v>59</v>
      </c>
      <c r="I96" s="91"/>
      <c r="J96" s="76">
        <f t="shared" si="5"/>
        <v>0</v>
      </c>
      <c r="K96" s="98"/>
      <c r="L96" s="76">
        <f t="shared" si="6"/>
        <v>0</v>
      </c>
      <c r="M96" s="76">
        <f t="shared" si="7"/>
        <v>0</v>
      </c>
      <c r="N96" s="76">
        <f t="shared" si="8"/>
        <v>0</v>
      </c>
    </row>
    <row r="97" spans="1:14" ht="91.5" x14ac:dyDescent="0.25">
      <c r="A97" s="21" t="s">
        <v>65</v>
      </c>
      <c r="B97" s="21" t="s">
        <v>101</v>
      </c>
      <c r="C97" s="21">
        <f t="shared" si="9"/>
        <v>93</v>
      </c>
      <c r="D97" s="17" t="s">
        <v>303</v>
      </c>
      <c r="E97" s="23" t="s">
        <v>140</v>
      </c>
      <c r="F97" s="19" t="s">
        <v>310</v>
      </c>
      <c r="G97" s="37">
        <v>1</v>
      </c>
      <c r="H97" s="17" t="s">
        <v>140</v>
      </c>
      <c r="I97" s="92"/>
      <c r="J97" s="76">
        <f t="shared" si="5"/>
        <v>0</v>
      </c>
      <c r="K97" s="98"/>
      <c r="L97" s="76">
        <f t="shared" si="6"/>
        <v>0</v>
      </c>
      <c r="M97" s="76">
        <f t="shared" si="7"/>
        <v>0</v>
      </c>
      <c r="N97" s="76">
        <f t="shared" si="8"/>
        <v>0</v>
      </c>
    </row>
    <row r="98" spans="1:14" ht="89.25" x14ac:dyDescent="0.25">
      <c r="A98" s="21" t="s">
        <v>65</v>
      </c>
      <c r="B98" s="21" t="s">
        <v>101</v>
      </c>
      <c r="C98" s="21">
        <f t="shared" si="9"/>
        <v>94</v>
      </c>
      <c r="D98" s="17" t="s">
        <v>303</v>
      </c>
      <c r="E98" s="23" t="s">
        <v>141</v>
      </c>
      <c r="F98" s="23" t="s">
        <v>311</v>
      </c>
      <c r="G98" s="37">
        <v>1</v>
      </c>
      <c r="H98" s="17" t="s">
        <v>142</v>
      </c>
      <c r="I98" s="92"/>
      <c r="J98" s="76">
        <f t="shared" si="5"/>
        <v>0</v>
      </c>
      <c r="K98" s="98"/>
      <c r="L98" s="76">
        <f t="shared" si="6"/>
        <v>0</v>
      </c>
      <c r="M98" s="76">
        <f t="shared" si="7"/>
        <v>0</v>
      </c>
      <c r="N98" s="76">
        <f t="shared" si="8"/>
        <v>0</v>
      </c>
    </row>
    <row r="99" spans="1:14" ht="89.25" x14ac:dyDescent="0.25">
      <c r="A99" s="33" t="s">
        <v>70</v>
      </c>
      <c r="B99" s="33" t="s">
        <v>74</v>
      </c>
      <c r="C99" s="21">
        <f t="shared" si="9"/>
        <v>95</v>
      </c>
      <c r="D99" s="17" t="s">
        <v>303</v>
      </c>
      <c r="E99" s="63" t="s">
        <v>141</v>
      </c>
      <c r="F99" s="63" t="s">
        <v>143</v>
      </c>
      <c r="G99" s="34">
        <v>1</v>
      </c>
      <c r="H99" s="34" t="s">
        <v>142</v>
      </c>
      <c r="I99" s="91"/>
      <c r="J99" s="76">
        <f t="shared" si="5"/>
        <v>0</v>
      </c>
      <c r="K99" s="98"/>
      <c r="L99" s="76">
        <f t="shared" si="6"/>
        <v>0</v>
      </c>
      <c r="M99" s="76">
        <f t="shared" si="7"/>
        <v>0</v>
      </c>
      <c r="N99" s="76">
        <f t="shared" si="8"/>
        <v>0</v>
      </c>
    </row>
    <row r="100" spans="1:14" ht="38.25" x14ac:dyDescent="0.25">
      <c r="A100" s="21" t="s">
        <v>65</v>
      </c>
      <c r="B100" s="21" t="s">
        <v>101</v>
      </c>
      <c r="C100" s="21">
        <f t="shared" si="9"/>
        <v>96</v>
      </c>
      <c r="D100" s="17" t="s">
        <v>303</v>
      </c>
      <c r="E100" s="23" t="s">
        <v>144</v>
      </c>
      <c r="F100" s="23" t="s">
        <v>145</v>
      </c>
      <c r="G100" s="37">
        <v>1</v>
      </c>
      <c r="H100" s="17" t="s">
        <v>146</v>
      </c>
      <c r="I100" s="92"/>
      <c r="J100" s="76">
        <f t="shared" si="5"/>
        <v>0</v>
      </c>
      <c r="K100" s="98"/>
      <c r="L100" s="76">
        <f t="shared" si="6"/>
        <v>0</v>
      </c>
      <c r="M100" s="76">
        <f t="shared" si="7"/>
        <v>0</v>
      </c>
      <c r="N100" s="76">
        <f t="shared" si="8"/>
        <v>0</v>
      </c>
    </row>
    <row r="101" spans="1:14" x14ac:dyDescent="0.25">
      <c r="A101" s="39" t="s">
        <v>70</v>
      </c>
      <c r="B101" s="37" t="s">
        <v>74</v>
      </c>
      <c r="C101" s="21">
        <f t="shared" si="9"/>
        <v>97</v>
      </c>
      <c r="D101" s="17" t="s">
        <v>303</v>
      </c>
      <c r="E101" s="19" t="s">
        <v>147</v>
      </c>
      <c r="F101" s="19" t="s">
        <v>148</v>
      </c>
      <c r="G101" s="17">
        <v>1</v>
      </c>
      <c r="H101" s="17" t="s">
        <v>59</v>
      </c>
      <c r="I101" s="90"/>
      <c r="J101" s="76">
        <f t="shared" si="5"/>
        <v>0</v>
      </c>
      <c r="K101" s="98"/>
      <c r="L101" s="76">
        <f t="shared" si="6"/>
        <v>0</v>
      </c>
      <c r="M101" s="76">
        <f t="shared" si="7"/>
        <v>0</v>
      </c>
      <c r="N101" s="76">
        <f t="shared" si="8"/>
        <v>0</v>
      </c>
    </row>
    <row r="102" spans="1:14" x14ac:dyDescent="0.25">
      <c r="A102" s="34" t="s">
        <v>70</v>
      </c>
      <c r="B102" s="34" t="s">
        <v>149</v>
      </c>
      <c r="C102" s="21">
        <f t="shared" si="9"/>
        <v>98</v>
      </c>
      <c r="D102" s="17" t="s">
        <v>303</v>
      </c>
      <c r="E102" s="63" t="s">
        <v>147</v>
      </c>
      <c r="F102" s="63" t="s">
        <v>148</v>
      </c>
      <c r="G102" s="34">
        <v>1</v>
      </c>
      <c r="H102" s="34" t="s">
        <v>59</v>
      </c>
      <c r="I102" s="91"/>
      <c r="J102" s="76">
        <f t="shared" si="5"/>
        <v>0</v>
      </c>
      <c r="K102" s="98"/>
      <c r="L102" s="76">
        <f t="shared" si="6"/>
        <v>0</v>
      </c>
      <c r="M102" s="76">
        <f t="shared" si="7"/>
        <v>0</v>
      </c>
      <c r="N102" s="76">
        <f t="shared" si="8"/>
        <v>0</v>
      </c>
    </row>
    <row r="103" spans="1:14" ht="38.25" x14ac:dyDescent="0.25">
      <c r="A103" s="39" t="s">
        <v>70</v>
      </c>
      <c r="B103" s="37" t="s">
        <v>74</v>
      </c>
      <c r="C103" s="21">
        <f t="shared" si="9"/>
        <v>99</v>
      </c>
      <c r="D103" s="17" t="s">
        <v>303</v>
      </c>
      <c r="E103" s="23" t="s">
        <v>150</v>
      </c>
      <c r="F103" s="19" t="s">
        <v>151</v>
      </c>
      <c r="G103" s="37">
        <v>2</v>
      </c>
      <c r="H103" s="17" t="s">
        <v>59</v>
      </c>
      <c r="I103" s="92"/>
      <c r="J103" s="76">
        <f t="shared" si="5"/>
        <v>0</v>
      </c>
      <c r="K103" s="98"/>
      <c r="L103" s="76">
        <f t="shared" si="6"/>
        <v>0</v>
      </c>
      <c r="M103" s="76">
        <f t="shared" si="7"/>
        <v>0</v>
      </c>
      <c r="N103" s="76">
        <f t="shared" si="8"/>
        <v>0</v>
      </c>
    </row>
    <row r="104" spans="1:14" ht="51" x14ac:dyDescent="0.25">
      <c r="A104" s="39" t="s">
        <v>70</v>
      </c>
      <c r="B104" s="37" t="s">
        <v>74</v>
      </c>
      <c r="C104" s="21">
        <f t="shared" si="9"/>
        <v>100</v>
      </c>
      <c r="D104" s="17" t="s">
        <v>303</v>
      </c>
      <c r="E104" s="23" t="s">
        <v>152</v>
      </c>
      <c r="F104" s="23" t="s">
        <v>153</v>
      </c>
      <c r="G104" s="37">
        <v>2</v>
      </c>
      <c r="H104" s="17" t="s">
        <v>59</v>
      </c>
      <c r="I104" s="92"/>
      <c r="J104" s="76">
        <f t="shared" si="5"/>
        <v>0</v>
      </c>
      <c r="K104" s="98"/>
      <c r="L104" s="76">
        <f t="shared" si="6"/>
        <v>0</v>
      </c>
      <c r="M104" s="76">
        <f t="shared" si="7"/>
        <v>0</v>
      </c>
      <c r="N104" s="76">
        <f t="shared" si="8"/>
        <v>0</v>
      </c>
    </row>
    <row r="105" spans="1:14" ht="63.75" x14ac:dyDescent="0.25">
      <c r="A105" s="39" t="s">
        <v>70</v>
      </c>
      <c r="B105" s="37" t="s">
        <v>74</v>
      </c>
      <c r="C105" s="21">
        <f t="shared" si="9"/>
        <v>101</v>
      </c>
      <c r="D105" s="17" t="s">
        <v>303</v>
      </c>
      <c r="E105" s="23" t="s">
        <v>154</v>
      </c>
      <c r="F105" s="23" t="s">
        <v>155</v>
      </c>
      <c r="G105" s="37">
        <v>1</v>
      </c>
      <c r="H105" s="17" t="s">
        <v>59</v>
      </c>
      <c r="I105" s="92"/>
      <c r="J105" s="76">
        <f t="shared" si="5"/>
        <v>0</v>
      </c>
      <c r="K105" s="98"/>
      <c r="L105" s="76">
        <f t="shared" si="6"/>
        <v>0</v>
      </c>
      <c r="M105" s="76">
        <f t="shared" si="7"/>
        <v>0</v>
      </c>
      <c r="N105" s="76">
        <f t="shared" si="8"/>
        <v>0</v>
      </c>
    </row>
    <row r="106" spans="1:14" ht="63.75" x14ac:dyDescent="0.25">
      <c r="A106" s="39" t="s">
        <v>70</v>
      </c>
      <c r="B106" s="37" t="s">
        <v>74</v>
      </c>
      <c r="C106" s="21">
        <f t="shared" si="9"/>
        <v>102</v>
      </c>
      <c r="D106" s="17" t="s">
        <v>303</v>
      </c>
      <c r="E106" s="23" t="s">
        <v>156</v>
      </c>
      <c r="F106" s="64" t="s">
        <v>157</v>
      </c>
      <c r="G106" s="37">
        <v>3</v>
      </c>
      <c r="H106" s="17" t="s">
        <v>60</v>
      </c>
      <c r="I106" s="92"/>
      <c r="J106" s="76">
        <f t="shared" si="5"/>
        <v>0</v>
      </c>
      <c r="K106" s="98"/>
      <c r="L106" s="76">
        <f t="shared" si="6"/>
        <v>0</v>
      </c>
      <c r="M106" s="76">
        <f t="shared" si="7"/>
        <v>0</v>
      </c>
      <c r="N106" s="76">
        <f t="shared" si="8"/>
        <v>0</v>
      </c>
    </row>
    <row r="107" spans="1:14" ht="51" x14ac:dyDescent="0.25">
      <c r="A107" s="39" t="s">
        <v>70</v>
      </c>
      <c r="B107" s="37" t="s">
        <v>74</v>
      </c>
      <c r="C107" s="21">
        <f t="shared" si="9"/>
        <v>103</v>
      </c>
      <c r="D107" s="17" t="s">
        <v>303</v>
      </c>
      <c r="E107" s="23" t="s">
        <v>158</v>
      </c>
      <c r="F107" s="23" t="s">
        <v>159</v>
      </c>
      <c r="G107" s="37">
        <v>1</v>
      </c>
      <c r="H107" s="17" t="s">
        <v>59</v>
      </c>
      <c r="I107" s="92"/>
      <c r="J107" s="76">
        <f t="shared" si="5"/>
        <v>0</v>
      </c>
      <c r="K107" s="98"/>
      <c r="L107" s="76">
        <f t="shared" si="6"/>
        <v>0</v>
      </c>
      <c r="M107" s="76">
        <f t="shared" si="7"/>
        <v>0</v>
      </c>
      <c r="N107" s="76">
        <f t="shared" si="8"/>
        <v>0</v>
      </c>
    </row>
    <row r="108" spans="1:14" ht="63.75" x14ac:dyDescent="0.25">
      <c r="A108" s="17" t="s">
        <v>65</v>
      </c>
      <c r="B108" s="17" t="s">
        <v>75</v>
      </c>
      <c r="C108" s="21">
        <f t="shared" si="9"/>
        <v>104</v>
      </c>
      <c r="D108" s="17" t="s">
        <v>303</v>
      </c>
      <c r="E108" s="19" t="s">
        <v>140</v>
      </c>
      <c r="F108" s="23" t="s">
        <v>160</v>
      </c>
      <c r="G108" s="37">
        <v>1</v>
      </c>
      <c r="H108" s="17" t="s">
        <v>59</v>
      </c>
      <c r="I108" s="92"/>
      <c r="J108" s="76">
        <f t="shared" si="5"/>
        <v>0</v>
      </c>
      <c r="K108" s="98"/>
      <c r="L108" s="76">
        <f t="shared" si="6"/>
        <v>0</v>
      </c>
      <c r="M108" s="76">
        <f t="shared" si="7"/>
        <v>0</v>
      </c>
      <c r="N108" s="76">
        <f t="shared" si="8"/>
        <v>0</v>
      </c>
    </row>
    <row r="109" spans="1:14" ht="63.75" x14ac:dyDescent="0.25">
      <c r="A109" s="17" t="s">
        <v>70</v>
      </c>
      <c r="B109" s="17" t="s">
        <v>90</v>
      </c>
      <c r="C109" s="21">
        <f t="shared" si="9"/>
        <v>105</v>
      </c>
      <c r="D109" s="17" t="s">
        <v>303</v>
      </c>
      <c r="E109" s="23" t="s">
        <v>41</v>
      </c>
      <c r="F109" s="19" t="s">
        <v>161</v>
      </c>
      <c r="G109" s="37">
        <v>1</v>
      </c>
      <c r="H109" s="17" t="s">
        <v>59</v>
      </c>
      <c r="I109" s="92"/>
      <c r="J109" s="76">
        <f t="shared" si="5"/>
        <v>0</v>
      </c>
      <c r="K109" s="98"/>
      <c r="L109" s="76">
        <f t="shared" si="6"/>
        <v>0</v>
      </c>
      <c r="M109" s="76">
        <f t="shared" si="7"/>
        <v>0</v>
      </c>
      <c r="N109" s="76">
        <f t="shared" si="8"/>
        <v>0</v>
      </c>
    </row>
    <row r="110" spans="1:14" ht="89.25" x14ac:dyDescent="0.25">
      <c r="A110" s="17" t="s">
        <v>65</v>
      </c>
      <c r="B110" s="17" t="s">
        <v>75</v>
      </c>
      <c r="C110" s="21">
        <f t="shared" si="9"/>
        <v>106</v>
      </c>
      <c r="D110" s="17" t="s">
        <v>303</v>
      </c>
      <c r="E110" s="23" t="s">
        <v>162</v>
      </c>
      <c r="F110" s="38" t="s">
        <v>163</v>
      </c>
      <c r="G110" s="37">
        <v>1</v>
      </c>
      <c r="H110" s="17" t="s">
        <v>59</v>
      </c>
      <c r="I110" s="92"/>
      <c r="J110" s="76">
        <f t="shared" si="5"/>
        <v>0</v>
      </c>
      <c r="K110" s="98"/>
      <c r="L110" s="76">
        <f t="shared" si="6"/>
        <v>0</v>
      </c>
      <c r="M110" s="76">
        <f t="shared" si="7"/>
        <v>0</v>
      </c>
      <c r="N110" s="76">
        <f t="shared" si="8"/>
        <v>0</v>
      </c>
    </row>
    <row r="111" spans="1:14" ht="38.25" x14ac:dyDescent="0.25">
      <c r="A111" s="17" t="s">
        <v>65</v>
      </c>
      <c r="B111" s="17" t="s">
        <v>75</v>
      </c>
      <c r="C111" s="21">
        <f t="shared" si="9"/>
        <v>107</v>
      </c>
      <c r="D111" s="17" t="s">
        <v>303</v>
      </c>
      <c r="E111" s="38" t="s">
        <v>164</v>
      </c>
      <c r="F111" s="38" t="s">
        <v>165</v>
      </c>
      <c r="G111" s="37">
        <v>1</v>
      </c>
      <c r="H111" s="17" t="s">
        <v>59</v>
      </c>
      <c r="I111" s="92"/>
      <c r="J111" s="76">
        <f t="shared" si="5"/>
        <v>0</v>
      </c>
      <c r="K111" s="98"/>
      <c r="L111" s="76">
        <f t="shared" si="6"/>
        <v>0</v>
      </c>
      <c r="M111" s="76">
        <f t="shared" si="7"/>
        <v>0</v>
      </c>
      <c r="N111" s="76">
        <f t="shared" si="8"/>
        <v>0</v>
      </c>
    </row>
    <row r="112" spans="1:14" ht="51" x14ac:dyDescent="0.25">
      <c r="A112" s="17" t="s">
        <v>70</v>
      </c>
      <c r="B112" s="17" t="s">
        <v>90</v>
      </c>
      <c r="C112" s="21">
        <f t="shared" si="9"/>
        <v>108</v>
      </c>
      <c r="D112" s="17" t="s">
        <v>303</v>
      </c>
      <c r="E112" s="38" t="s">
        <v>166</v>
      </c>
      <c r="F112" s="38" t="s">
        <v>167</v>
      </c>
      <c r="G112" s="37">
        <v>1</v>
      </c>
      <c r="H112" s="17" t="s">
        <v>59</v>
      </c>
      <c r="I112" s="92"/>
      <c r="J112" s="76">
        <f t="shared" si="5"/>
        <v>0</v>
      </c>
      <c r="K112" s="98"/>
      <c r="L112" s="76">
        <f t="shared" si="6"/>
        <v>0</v>
      </c>
      <c r="M112" s="76">
        <f t="shared" si="7"/>
        <v>0</v>
      </c>
      <c r="N112" s="76">
        <f t="shared" si="8"/>
        <v>0</v>
      </c>
    </row>
    <row r="113" spans="1:14" ht="63.75" x14ac:dyDescent="0.25">
      <c r="A113" s="17" t="s">
        <v>65</v>
      </c>
      <c r="B113" s="17" t="s">
        <v>75</v>
      </c>
      <c r="C113" s="21">
        <f t="shared" si="9"/>
        <v>109</v>
      </c>
      <c r="D113" s="17" t="s">
        <v>303</v>
      </c>
      <c r="E113" s="38" t="s">
        <v>168</v>
      </c>
      <c r="F113" s="38" t="s">
        <v>169</v>
      </c>
      <c r="G113" s="36">
        <v>2</v>
      </c>
      <c r="H113" s="17" t="s">
        <v>59</v>
      </c>
      <c r="I113" s="92"/>
      <c r="J113" s="76">
        <f t="shared" si="5"/>
        <v>0</v>
      </c>
      <c r="K113" s="98"/>
      <c r="L113" s="76">
        <f t="shared" si="6"/>
        <v>0</v>
      </c>
      <c r="M113" s="76">
        <f t="shared" si="7"/>
        <v>0</v>
      </c>
      <c r="N113" s="76">
        <f t="shared" si="8"/>
        <v>0</v>
      </c>
    </row>
    <row r="114" spans="1:14" ht="63.75" x14ac:dyDescent="0.25">
      <c r="A114" s="17" t="s">
        <v>65</v>
      </c>
      <c r="B114" s="17" t="s">
        <v>75</v>
      </c>
      <c r="C114" s="21">
        <f t="shared" si="9"/>
        <v>110</v>
      </c>
      <c r="D114" s="17" t="s">
        <v>303</v>
      </c>
      <c r="E114" s="38" t="s">
        <v>170</v>
      </c>
      <c r="F114" s="38" t="s">
        <v>171</v>
      </c>
      <c r="G114" s="36">
        <v>2</v>
      </c>
      <c r="H114" s="17" t="s">
        <v>59</v>
      </c>
      <c r="I114" s="92"/>
      <c r="J114" s="76">
        <f t="shared" si="5"/>
        <v>0</v>
      </c>
      <c r="K114" s="98"/>
      <c r="L114" s="76">
        <f t="shared" si="6"/>
        <v>0</v>
      </c>
      <c r="M114" s="76">
        <f t="shared" si="7"/>
        <v>0</v>
      </c>
      <c r="N114" s="76">
        <f t="shared" si="8"/>
        <v>0</v>
      </c>
    </row>
    <row r="115" spans="1:14" ht="63.75" x14ac:dyDescent="0.25">
      <c r="A115" s="17" t="s">
        <v>65</v>
      </c>
      <c r="B115" s="17" t="s">
        <v>75</v>
      </c>
      <c r="C115" s="21">
        <f t="shared" si="9"/>
        <v>111</v>
      </c>
      <c r="D115" s="17" t="s">
        <v>303</v>
      </c>
      <c r="E115" s="38" t="s">
        <v>172</v>
      </c>
      <c r="F115" s="38" t="s">
        <v>173</v>
      </c>
      <c r="G115" s="36">
        <v>1</v>
      </c>
      <c r="H115" s="17" t="s">
        <v>59</v>
      </c>
      <c r="I115" s="92"/>
      <c r="J115" s="76">
        <f t="shared" si="5"/>
        <v>0</v>
      </c>
      <c r="K115" s="98"/>
      <c r="L115" s="76">
        <f t="shared" si="6"/>
        <v>0</v>
      </c>
      <c r="M115" s="76">
        <f t="shared" si="7"/>
        <v>0</v>
      </c>
      <c r="N115" s="76">
        <f t="shared" si="8"/>
        <v>0</v>
      </c>
    </row>
    <row r="116" spans="1:14" ht="38.25" x14ac:dyDescent="0.25">
      <c r="A116" s="17" t="s">
        <v>70</v>
      </c>
      <c r="B116" s="17" t="s">
        <v>90</v>
      </c>
      <c r="C116" s="21">
        <f t="shared" si="9"/>
        <v>112</v>
      </c>
      <c r="D116" s="17" t="s">
        <v>303</v>
      </c>
      <c r="E116" s="38" t="s">
        <v>174</v>
      </c>
      <c r="F116" s="38" t="s">
        <v>175</v>
      </c>
      <c r="G116" s="36">
        <v>2</v>
      </c>
      <c r="H116" s="17" t="s">
        <v>59</v>
      </c>
      <c r="I116" s="92"/>
      <c r="J116" s="76">
        <f t="shared" si="5"/>
        <v>0</v>
      </c>
      <c r="K116" s="98"/>
      <c r="L116" s="76">
        <f t="shared" si="6"/>
        <v>0</v>
      </c>
      <c r="M116" s="76">
        <f t="shared" si="7"/>
        <v>0</v>
      </c>
      <c r="N116" s="76">
        <f t="shared" si="8"/>
        <v>0</v>
      </c>
    </row>
    <row r="117" spans="1:14" ht="38.25" x14ac:dyDescent="0.25">
      <c r="A117" s="40" t="s">
        <v>176</v>
      </c>
      <c r="B117" s="40" t="s">
        <v>83</v>
      </c>
      <c r="C117" s="21">
        <f t="shared" si="9"/>
        <v>113</v>
      </c>
      <c r="D117" s="17" t="s">
        <v>303</v>
      </c>
      <c r="E117" s="27" t="s">
        <v>177</v>
      </c>
      <c r="F117" s="27" t="s">
        <v>178</v>
      </c>
      <c r="G117" s="40">
        <v>1</v>
      </c>
      <c r="H117" s="40" t="s">
        <v>59</v>
      </c>
      <c r="I117" s="92"/>
      <c r="J117" s="76">
        <f t="shared" si="5"/>
        <v>0</v>
      </c>
      <c r="K117" s="98"/>
      <c r="L117" s="76">
        <f t="shared" si="6"/>
        <v>0</v>
      </c>
      <c r="M117" s="76">
        <f t="shared" si="7"/>
        <v>0</v>
      </c>
      <c r="N117" s="76">
        <f t="shared" si="8"/>
        <v>0</v>
      </c>
    </row>
    <row r="118" spans="1:14" ht="191.25" x14ac:dyDescent="0.25">
      <c r="A118" s="40" t="s">
        <v>176</v>
      </c>
      <c r="B118" s="40" t="s">
        <v>83</v>
      </c>
      <c r="C118" s="21">
        <f t="shared" si="9"/>
        <v>114</v>
      </c>
      <c r="D118" s="17" t="s">
        <v>303</v>
      </c>
      <c r="E118" s="27" t="s">
        <v>179</v>
      </c>
      <c r="F118" s="27" t="s">
        <v>180</v>
      </c>
      <c r="G118" s="40">
        <v>200</v>
      </c>
      <c r="H118" s="40" t="s">
        <v>59</v>
      </c>
      <c r="I118" s="92"/>
      <c r="J118" s="76">
        <f t="shared" si="5"/>
        <v>0</v>
      </c>
      <c r="K118" s="98"/>
      <c r="L118" s="76">
        <f t="shared" si="6"/>
        <v>0</v>
      </c>
      <c r="M118" s="76">
        <f t="shared" si="7"/>
        <v>0</v>
      </c>
      <c r="N118" s="76">
        <f t="shared" si="8"/>
        <v>0</v>
      </c>
    </row>
    <row r="119" spans="1:14" ht="25.5" x14ac:dyDescent="0.25">
      <c r="A119" s="40" t="s">
        <v>176</v>
      </c>
      <c r="B119" s="40" t="s">
        <v>83</v>
      </c>
      <c r="C119" s="21">
        <f t="shared" si="9"/>
        <v>115</v>
      </c>
      <c r="D119" s="17" t="s">
        <v>303</v>
      </c>
      <c r="E119" s="27" t="s">
        <v>181</v>
      </c>
      <c r="F119" s="27" t="s">
        <v>182</v>
      </c>
      <c r="G119" s="40">
        <v>1</v>
      </c>
      <c r="H119" s="40" t="s">
        <v>59</v>
      </c>
      <c r="I119" s="92"/>
      <c r="J119" s="76">
        <f t="shared" si="5"/>
        <v>0</v>
      </c>
      <c r="K119" s="98"/>
      <c r="L119" s="76">
        <f t="shared" si="6"/>
        <v>0</v>
      </c>
      <c r="M119" s="76">
        <f t="shared" si="7"/>
        <v>0</v>
      </c>
      <c r="N119" s="76">
        <f t="shared" si="8"/>
        <v>0</v>
      </c>
    </row>
    <row r="120" spans="1:14" ht="25.5" x14ac:dyDescent="0.25">
      <c r="A120" s="40" t="s">
        <v>176</v>
      </c>
      <c r="B120" s="40" t="s">
        <v>83</v>
      </c>
      <c r="C120" s="21">
        <f t="shared" si="9"/>
        <v>116</v>
      </c>
      <c r="D120" s="17" t="s">
        <v>303</v>
      </c>
      <c r="E120" s="27" t="s">
        <v>183</v>
      </c>
      <c r="F120" s="27" t="s">
        <v>184</v>
      </c>
      <c r="G120" s="40">
        <v>3</v>
      </c>
      <c r="H120" s="40" t="s">
        <v>59</v>
      </c>
      <c r="I120" s="92"/>
      <c r="J120" s="76">
        <f t="shared" si="5"/>
        <v>0</v>
      </c>
      <c r="K120" s="98"/>
      <c r="L120" s="76">
        <f t="shared" si="6"/>
        <v>0</v>
      </c>
      <c r="M120" s="76">
        <f t="shared" si="7"/>
        <v>0</v>
      </c>
      <c r="N120" s="76">
        <f t="shared" si="8"/>
        <v>0</v>
      </c>
    </row>
    <row r="121" spans="1:14" ht="38.25" x14ac:dyDescent="0.25">
      <c r="A121" s="40" t="s">
        <v>176</v>
      </c>
      <c r="B121" s="40" t="s">
        <v>83</v>
      </c>
      <c r="C121" s="21">
        <f t="shared" si="9"/>
        <v>117</v>
      </c>
      <c r="D121" s="17" t="s">
        <v>303</v>
      </c>
      <c r="E121" s="27" t="s">
        <v>162</v>
      </c>
      <c r="F121" s="27" t="s">
        <v>185</v>
      </c>
      <c r="G121" s="40">
        <v>1</v>
      </c>
      <c r="H121" s="40" t="s">
        <v>59</v>
      </c>
      <c r="I121" s="92"/>
      <c r="J121" s="76">
        <f t="shared" si="5"/>
        <v>0</v>
      </c>
      <c r="K121" s="98"/>
      <c r="L121" s="76">
        <f t="shared" si="6"/>
        <v>0</v>
      </c>
      <c r="M121" s="76">
        <f t="shared" si="7"/>
        <v>0</v>
      </c>
      <c r="N121" s="76">
        <f t="shared" si="8"/>
        <v>0</v>
      </c>
    </row>
    <row r="122" spans="1:14" ht="102" x14ac:dyDescent="0.25">
      <c r="A122" s="40" t="s">
        <v>176</v>
      </c>
      <c r="B122" s="40" t="s">
        <v>83</v>
      </c>
      <c r="C122" s="21">
        <f t="shared" si="9"/>
        <v>118</v>
      </c>
      <c r="D122" s="17" t="s">
        <v>303</v>
      </c>
      <c r="E122" s="27" t="s">
        <v>186</v>
      </c>
      <c r="F122" s="65" t="s">
        <v>187</v>
      </c>
      <c r="G122" s="40">
        <v>1</v>
      </c>
      <c r="H122" s="40" t="s">
        <v>59</v>
      </c>
      <c r="I122" s="92"/>
      <c r="J122" s="76">
        <f t="shared" si="5"/>
        <v>0</v>
      </c>
      <c r="K122" s="98"/>
      <c r="L122" s="76">
        <f t="shared" si="6"/>
        <v>0</v>
      </c>
      <c r="M122" s="76">
        <f t="shared" si="7"/>
        <v>0</v>
      </c>
      <c r="N122" s="76">
        <f t="shared" si="8"/>
        <v>0</v>
      </c>
    </row>
    <row r="123" spans="1:14" ht="25.5" x14ac:dyDescent="0.25">
      <c r="A123" s="40" t="s">
        <v>176</v>
      </c>
      <c r="B123" s="40" t="s">
        <v>83</v>
      </c>
      <c r="C123" s="21">
        <f t="shared" si="9"/>
        <v>119</v>
      </c>
      <c r="D123" s="17" t="s">
        <v>303</v>
      </c>
      <c r="E123" s="27" t="s">
        <v>188</v>
      </c>
      <c r="F123" s="27" t="s">
        <v>189</v>
      </c>
      <c r="G123" s="40">
        <v>1</v>
      </c>
      <c r="H123" s="40" t="s">
        <v>59</v>
      </c>
      <c r="I123" s="92"/>
      <c r="J123" s="76">
        <f t="shared" si="5"/>
        <v>0</v>
      </c>
      <c r="K123" s="98"/>
      <c r="L123" s="76">
        <f t="shared" si="6"/>
        <v>0</v>
      </c>
      <c r="M123" s="76">
        <f t="shared" si="7"/>
        <v>0</v>
      </c>
      <c r="N123" s="76">
        <f t="shared" si="8"/>
        <v>0</v>
      </c>
    </row>
    <row r="124" spans="1:14" ht="25.5" x14ac:dyDescent="0.25">
      <c r="A124" s="40" t="s">
        <v>176</v>
      </c>
      <c r="B124" s="40" t="s">
        <v>83</v>
      </c>
      <c r="C124" s="21">
        <f t="shared" si="9"/>
        <v>120</v>
      </c>
      <c r="D124" s="17" t="s">
        <v>303</v>
      </c>
      <c r="E124" s="27" t="s">
        <v>188</v>
      </c>
      <c r="F124" s="27" t="s">
        <v>190</v>
      </c>
      <c r="G124" s="40">
        <v>1</v>
      </c>
      <c r="H124" s="40" t="s">
        <v>59</v>
      </c>
      <c r="I124" s="92"/>
      <c r="J124" s="76">
        <f t="shared" si="5"/>
        <v>0</v>
      </c>
      <c r="K124" s="98"/>
      <c r="L124" s="76">
        <f t="shared" si="6"/>
        <v>0</v>
      </c>
      <c r="M124" s="76">
        <f t="shared" si="7"/>
        <v>0</v>
      </c>
      <c r="N124" s="76">
        <f t="shared" si="8"/>
        <v>0</v>
      </c>
    </row>
    <row r="125" spans="1:14" x14ac:dyDescent="0.25">
      <c r="A125" s="40" t="s">
        <v>176</v>
      </c>
      <c r="B125" s="40" t="s">
        <v>83</v>
      </c>
      <c r="C125" s="21">
        <f t="shared" si="9"/>
        <v>121</v>
      </c>
      <c r="D125" s="17" t="s">
        <v>303</v>
      </c>
      <c r="E125" s="27" t="s">
        <v>191</v>
      </c>
      <c r="F125" s="27" t="s">
        <v>192</v>
      </c>
      <c r="G125" s="40">
        <v>1</v>
      </c>
      <c r="H125" s="40" t="s">
        <v>59</v>
      </c>
      <c r="I125" s="92"/>
      <c r="J125" s="76">
        <f t="shared" si="5"/>
        <v>0</v>
      </c>
      <c r="K125" s="98"/>
      <c r="L125" s="76">
        <f t="shared" si="6"/>
        <v>0</v>
      </c>
      <c r="M125" s="76">
        <f t="shared" si="7"/>
        <v>0</v>
      </c>
      <c r="N125" s="76">
        <f t="shared" si="8"/>
        <v>0</v>
      </c>
    </row>
    <row r="126" spans="1:14" ht="38.25" x14ac:dyDescent="0.25">
      <c r="A126" s="41" t="s">
        <v>176</v>
      </c>
      <c r="B126" s="41" t="s">
        <v>83</v>
      </c>
      <c r="C126" s="21">
        <f t="shared" si="9"/>
        <v>122</v>
      </c>
      <c r="D126" s="17" t="s">
        <v>303</v>
      </c>
      <c r="E126" s="27" t="s">
        <v>193</v>
      </c>
      <c r="F126" s="27" t="s">
        <v>194</v>
      </c>
      <c r="G126" s="40">
        <v>4</v>
      </c>
      <c r="H126" s="40" t="s">
        <v>59</v>
      </c>
      <c r="I126" s="92"/>
      <c r="J126" s="76">
        <f t="shared" si="5"/>
        <v>0</v>
      </c>
      <c r="K126" s="98"/>
      <c r="L126" s="76">
        <f t="shared" si="6"/>
        <v>0</v>
      </c>
      <c r="M126" s="76">
        <f t="shared" si="7"/>
        <v>0</v>
      </c>
      <c r="N126" s="76">
        <f t="shared" si="8"/>
        <v>0</v>
      </c>
    </row>
    <row r="127" spans="1:14" ht="38.25" x14ac:dyDescent="0.25">
      <c r="A127" s="17" t="s">
        <v>65</v>
      </c>
      <c r="B127" s="17" t="s">
        <v>75</v>
      </c>
      <c r="C127" s="21">
        <f t="shared" si="9"/>
        <v>123</v>
      </c>
      <c r="D127" s="17" t="s">
        <v>303</v>
      </c>
      <c r="E127" s="27" t="s">
        <v>195</v>
      </c>
      <c r="F127" s="27" t="s">
        <v>196</v>
      </c>
      <c r="G127" s="36">
        <v>1</v>
      </c>
      <c r="H127" s="36" t="s">
        <v>59</v>
      </c>
      <c r="I127" s="92"/>
      <c r="J127" s="76">
        <f t="shared" si="5"/>
        <v>0</v>
      </c>
      <c r="K127" s="98"/>
      <c r="L127" s="76">
        <f t="shared" si="6"/>
        <v>0</v>
      </c>
      <c r="M127" s="76">
        <f t="shared" si="7"/>
        <v>0</v>
      </c>
      <c r="N127" s="76">
        <f t="shared" si="8"/>
        <v>0</v>
      </c>
    </row>
    <row r="128" spans="1:14" ht="25.5" x14ac:dyDescent="0.25">
      <c r="A128" s="17" t="s">
        <v>70</v>
      </c>
      <c r="B128" s="17" t="s">
        <v>90</v>
      </c>
      <c r="C128" s="21">
        <f t="shared" si="9"/>
        <v>124</v>
      </c>
      <c r="D128" s="17" t="s">
        <v>303</v>
      </c>
      <c r="E128" s="27" t="s">
        <v>197</v>
      </c>
      <c r="F128" s="42" t="s">
        <v>198</v>
      </c>
      <c r="G128" s="36">
        <v>1</v>
      </c>
      <c r="H128" s="36" t="s">
        <v>59</v>
      </c>
      <c r="I128" s="92"/>
      <c r="J128" s="76">
        <f t="shared" si="5"/>
        <v>0</v>
      </c>
      <c r="K128" s="98"/>
      <c r="L128" s="76">
        <f t="shared" si="6"/>
        <v>0</v>
      </c>
      <c r="M128" s="76">
        <f t="shared" si="7"/>
        <v>0</v>
      </c>
      <c r="N128" s="76">
        <f t="shared" si="8"/>
        <v>0</v>
      </c>
    </row>
    <row r="129" spans="1:14" ht="25.5" x14ac:dyDescent="0.25">
      <c r="A129" s="17" t="s">
        <v>70</v>
      </c>
      <c r="B129" s="17" t="s">
        <v>90</v>
      </c>
      <c r="C129" s="21">
        <f t="shared" si="9"/>
        <v>125</v>
      </c>
      <c r="D129" s="17" t="s">
        <v>303</v>
      </c>
      <c r="E129" s="38" t="s">
        <v>199</v>
      </c>
      <c r="F129" s="38" t="s">
        <v>200</v>
      </c>
      <c r="G129" s="36">
        <v>1</v>
      </c>
      <c r="H129" s="36" t="s">
        <v>59</v>
      </c>
      <c r="I129" s="92"/>
      <c r="J129" s="76">
        <f t="shared" si="5"/>
        <v>0</v>
      </c>
      <c r="K129" s="98"/>
      <c r="L129" s="76">
        <f t="shared" si="6"/>
        <v>0</v>
      </c>
      <c r="M129" s="76">
        <f t="shared" si="7"/>
        <v>0</v>
      </c>
      <c r="N129" s="76">
        <f t="shared" si="8"/>
        <v>0</v>
      </c>
    </row>
    <row r="130" spans="1:14" ht="38.25" x14ac:dyDescent="0.25">
      <c r="A130" s="17" t="s">
        <v>201</v>
      </c>
      <c r="B130" s="43" t="s">
        <v>101</v>
      </c>
      <c r="C130" s="21">
        <f t="shared" si="9"/>
        <v>126</v>
      </c>
      <c r="D130" s="17" t="s">
        <v>303</v>
      </c>
      <c r="E130" s="19" t="s">
        <v>202</v>
      </c>
      <c r="F130" s="19" t="s">
        <v>203</v>
      </c>
      <c r="G130" s="17">
        <v>1</v>
      </c>
      <c r="H130" s="17" t="s">
        <v>59</v>
      </c>
      <c r="I130" s="90"/>
      <c r="J130" s="76">
        <f t="shared" ref="J130:J184" si="10">G130*I130</f>
        <v>0</v>
      </c>
      <c r="K130" s="98"/>
      <c r="L130" s="76">
        <f t="shared" ref="L130:L184" si="11">I130*K130/100</f>
        <v>0</v>
      </c>
      <c r="M130" s="76">
        <f t="shared" ref="M130:M184" si="12">I130+L130</f>
        <v>0</v>
      </c>
      <c r="N130" s="76">
        <f t="shared" ref="N130:N184" si="13">M130*G130</f>
        <v>0</v>
      </c>
    </row>
    <row r="131" spans="1:14" ht="51" x14ac:dyDescent="0.25">
      <c r="A131" s="17" t="s">
        <v>201</v>
      </c>
      <c r="B131" s="43" t="s">
        <v>101</v>
      </c>
      <c r="C131" s="21">
        <f t="shared" si="9"/>
        <v>127</v>
      </c>
      <c r="D131" s="17" t="s">
        <v>303</v>
      </c>
      <c r="E131" s="18" t="s">
        <v>15</v>
      </c>
      <c r="F131" s="19" t="s">
        <v>204</v>
      </c>
      <c r="G131" s="20">
        <v>1</v>
      </c>
      <c r="H131" s="20" t="s">
        <v>59</v>
      </c>
      <c r="I131" s="94"/>
      <c r="J131" s="76">
        <f t="shared" si="10"/>
        <v>0</v>
      </c>
      <c r="K131" s="98"/>
      <c r="L131" s="76">
        <f t="shared" si="11"/>
        <v>0</v>
      </c>
      <c r="M131" s="76">
        <f t="shared" si="12"/>
        <v>0</v>
      </c>
      <c r="N131" s="76">
        <f t="shared" si="13"/>
        <v>0</v>
      </c>
    </row>
    <row r="132" spans="1:14" ht="51" x14ac:dyDescent="0.25">
      <c r="A132" s="17" t="s">
        <v>201</v>
      </c>
      <c r="B132" s="43" t="s">
        <v>101</v>
      </c>
      <c r="C132" s="21">
        <f t="shared" si="9"/>
        <v>128</v>
      </c>
      <c r="D132" s="17" t="s">
        <v>303</v>
      </c>
      <c r="E132" s="23" t="s">
        <v>41</v>
      </c>
      <c r="F132" s="19" t="s">
        <v>205</v>
      </c>
      <c r="G132" s="44">
        <v>1</v>
      </c>
      <c r="H132" s="17" t="s">
        <v>59</v>
      </c>
      <c r="I132" s="95"/>
      <c r="J132" s="76">
        <f t="shared" si="10"/>
        <v>0</v>
      </c>
      <c r="K132" s="98"/>
      <c r="L132" s="76">
        <f t="shared" si="11"/>
        <v>0</v>
      </c>
      <c r="M132" s="76">
        <f t="shared" si="12"/>
        <v>0</v>
      </c>
      <c r="N132" s="76">
        <f t="shared" si="13"/>
        <v>0</v>
      </c>
    </row>
    <row r="133" spans="1:14" ht="63.75" x14ac:dyDescent="0.25">
      <c r="A133" s="17" t="s">
        <v>201</v>
      </c>
      <c r="B133" s="43" t="s">
        <v>206</v>
      </c>
      <c r="C133" s="21">
        <f t="shared" si="9"/>
        <v>129</v>
      </c>
      <c r="D133" s="17" t="s">
        <v>303</v>
      </c>
      <c r="E133" s="23" t="s">
        <v>207</v>
      </c>
      <c r="F133" s="23" t="s">
        <v>208</v>
      </c>
      <c r="G133" s="44">
        <v>16</v>
      </c>
      <c r="H133" s="17" t="s">
        <v>59</v>
      </c>
      <c r="I133" s="95"/>
      <c r="J133" s="76">
        <f t="shared" si="10"/>
        <v>0</v>
      </c>
      <c r="K133" s="98"/>
      <c r="L133" s="76">
        <f t="shared" si="11"/>
        <v>0</v>
      </c>
      <c r="M133" s="76">
        <f t="shared" si="12"/>
        <v>0</v>
      </c>
      <c r="N133" s="76">
        <f t="shared" si="13"/>
        <v>0</v>
      </c>
    </row>
    <row r="134" spans="1:14" ht="51" x14ac:dyDescent="0.25">
      <c r="A134" s="17" t="s">
        <v>209</v>
      </c>
      <c r="B134" s="43" t="s">
        <v>210</v>
      </c>
      <c r="C134" s="21">
        <f t="shared" ref="C134:C184" si="14">C133+1</f>
        <v>130</v>
      </c>
      <c r="D134" s="17" t="s">
        <v>303</v>
      </c>
      <c r="E134" s="23" t="s">
        <v>207</v>
      </c>
      <c r="F134" s="23" t="s">
        <v>208</v>
      </c>
      <c r="G134" s="44">
        <v>3</v>
      </c>
      <c r="H134" s="17" t="s">
        <v>59</v>
      </c>
      <c r="I134" s="95"/>
      <c r="J134" s="76">
        <f t="shared" si="10"/>
        <v>0</v>
      </c>
      <c r="K134" s="98"/>
      <c r="L134" s="76">
        <f t="shared" si="11"/>
        <v>0</v>
      </c>
      <c r="M134" s="76">
        <f t="shared" si="12"/>
        <v>0</v>
      </c>
      <c r="N134" s="76">
        <f t="shared" si="13"/>
        <v>0</v>
      </c>
    </row>
    <row r="135" spans="1:14" ht="38.25" x14ac:dyDescent="0.25">
      <c r="A135" s="17" t="s">
        <v>201</v>
      </c>
      <c r="B135" s="43" t="s">
        <v>211</v>
      </c>
      <c r="C135" s="21">
        <f t="shared" si="14"/>
        <v>131</v>
      </c>
      <c r="D135" s="17" t="s">
        <v>303</v>
      </c>
      <c r="E135" s="23" t="s">
        <v>212</v>
      </c>
      <c r="F135" s="23" t="s">
        <v>213</v>
      </c>
      <c r="G135" s="44">
        <v>3</v>
      </c>
      <c r="H135" s="17" t="s">
        <v>59</v>
      </c>
      <c r="I135" s="95"/>
      <c r="J135" s="76">
        <f t="shared" si="10"/>
        <v>0</v>
      </c>
      <c r="K135" s="98"/>
      <c r="L135" s="76">
        <f t="shared" si="11"/>
        <v>0</v>
      </c>
      <c r="M135" s="76">
        <f t="shared" si="12"/>
        <v>0</v>
      </c>
      <c r="N135" s="76">
        <f t="shared" si="13"/>
        <v>0</v>
      </c>
    </row>
    <row r="136" spans="1:14" ht="25.5" x14ac:dyDescent="0.25">
      <c r="A136" s="17" t="s">
        <v>209</v>
      </c>
      <c r="B136" s="43" t="s">
        <v>214</v>
      </c>
      <c r="C136" s="21">
        <f t="shared" si="14"/>
        <v>132</v>
      </c>
      <c r="D136" s="17" t="s">
        <v>303</v>
      </c>
      <c r="E136" s="23" t="s">
        <v>212</v>
      </c>
      <c r="F136" s="23" t="s">
        <v>213</v>
      </c>
      <c r="G136" s="44">
        <v>1</v>
      </c>
      <c r="H136" s="17" t="s">
        <v>59</v>
      </c>
      <c r="I136" s="95"/>
      <c r="J136" s="76">
        <f t="shared" si="10"/>
        <v>0</v>
      </c>
      <c r="K136" s="98"/>
      <c r="L136" s="76">
        <f t="shared" si="11"/>
        <v>0</v>
      </c>
      <c r="M136" s="76">
        <f t="shared" si="12"/>
        <v>0</v>
      </c>
      <c r="N136" s="76">
        <f t="shared" si="13"/>
        <v>0</v>
      </c>
    </row>
    <row r="137" spans="1:14" ht="38.25" x14ac:dyDescent="0.25">
      <c r="A137" s="17" t="s">
        <v>201</v>
      </c>
      <c r="B137" s="43" t="s">
        <v>101</v>
      </c>
      <c r="C137" s="21">
        <f t="shared" si="14"/>
        <v>133</v>
      </c>
      <c r="D137" s="17" t="s">
        <v>303</v>
      </c>
      <c r="E137" s="23" t="s">
        <v>215</v>
      </c>
      <c r="F137" s="23" t="s">
        <v>216</v>
      </c>
      <c r="G137" s="44">
        <v>1</v>
      </c>
      <c r="H137" s="17" t="s">
        <v>59</v>
      </c>
      <c r="I137" s="95"/>
      <c r="J137" s="76">
        <f t="shared" si="10"/>
        <v>0</v>
      </c>
      <c r="K137" s="98"/>
      <c r="L137" s="76">
        <f t="shared" si="11"/>
        <v>0</v>
      </c>
      <c r="M137" s="76">
        <f t="shared" si="12"/>
        <v>0</v>
      </c>
      <c r="N137" s="76">
        <f t="shared" si="13"/>
        <v>0</v>
      </c>
    </row>
    <row r="138" spans="1:14" ht="25.5" x14ac:dyDescent="0.25">
      <c r="A138" s="39" t="s">
        <v>201</v>
      </c>
      <c r="B138" s="37" t="s">
        <v>75</v>
      </c>
      <c r="C138" s="21">
        <f t="shared" si="14"/>
        <v>134</v>
      </c>
      <c r="D138" s="17" t="s">
        <v>303</v>
      </c>
      <c r="E138" s="45" t="s">
        <v>217</v>
      </c>
      <c r="F138" s="45" t="s">
        <v>218</v>
      </c>
      <c r="G138" s="20">
        <v>2</v>
      </c>
      <c r="H138" s="20" t="s">
        <v>59</v>
      </c>
      <c r="I138" s="96"/>
      <c r="J138" s="76">
        <f t="shared" si="10"/>
        <v>0</v>
      </c>
      <c r="K138" s="98"/>
      <c r="L138" s="76">
        <f t="shared" si="11"/>
        <v>0</v>
      </c>
      <c r="M138" s="76">
        <f t="shared" si="12"/>
        <v>0</v>
      </c>
      <c r="N138" s="76">
        <f t="shared" si="13"/>
        <v>0</v>
      </c>
    </row>
    <row r="139" spans="1:14" ht="25.5" x14ac:dyDescent="0.25">
      <c r="A139" s="39" t="s">
        <v>201</v>
      </c>
      <c r="B139" s="37" t="s">
        <v>219</v>
      </c>
      <c r="C139" s="21">
        <f t="shared" si="14"/>
        <v>135</v>
      </c>
      <c r="D139" s="17" t="s">
        <v>303</v>
      </c>
      <c r="E139" s="45" t="s">
        <v>220</v>
      </c>
      <c r="F139" s="45" t="s">
        <v>221</v>
      </c>
      <c r="G139" s="44">
        <v>4</v>
      </c>
      <c r="H139" s="17" t="s">
        <v>59</v>
      </c>
      <c r="I139" s="95"/>
      <c r="J139" s="76">
        <f t="shared" si="10"/>
        <v>0</v>
      </c>
      <c r="K139" s="98"/>
      <c r="L139" s="76">
        <f t="shared" si="11"/>
        <v>0</v>
      </c>
      <c r="M139" s="76">
        <f t="shared" si="12"/>
        <v>0</v>
      </c>
      <c r="N139" s="76">
        <f t="shared" si="13"/>
        <v>0</v>
      </c>
    </row>
    <row r="140" spans="1:14" ht="25.5" x14ac:dyDescent="0.25">
      <c r="A140" s="39" t="s">
        <v>201</v>
      </c>
      <c r="B140" s="37" t="s">
        <v>75</v>
      </c>
      <c r="C140" s="21">
        <f t="shared" si="14"/>
        <v>136</v>
      </c>
      <c r="D140" s="17" t="s">
        <v>303</v>
      </c>
      <c r="E140" s="45" t="s">
        <v>222</v>
      </c>
      <c r="F140" s="45" t="s">
        <v>223</v>
      </c>
      <c r="G140" s="44">
        <v>4</v>
      </c>
      <c r="H140" s="17" t="s">
        <v>59</v>
      </c>
      <c r="I140" s="95"/>
      <c r="J140" s="76">
        <f t="shared" si="10"/>
        <v>0</v>
      </c>
      <c r="K140" s="98"/>
      <c r="L140" s="76">
        <f t="shared" si="11"/>
        <v>0</v>
      </c>
      <c r="M140" s="76">
        <f t="shared" si="12"/>
        <v>0</v>
      </c>
      <c r="N140" s="76">
        <f t="shared" si="13"/>
        <v>0</v>
      </c>
    </row>
    <row r="141" spans="1:14" x14ac:dyDescent="0.25">
      <c r="A141" s="39" t="s">
        <v>201</v>
      </c>
      <c r="B141" s="37" t="s">
        <v>75</v>
      </c>
      <c r="C141" s="21">
        <f t="shared" si="14"/>
        <v>137</v>
      </c>
      <c r="D141" s="17" t="s">
        <v>303</v>
      </c>
      <c r="E141" s="45" t="s">
        <v>224</v>
      </c>
      <c r="F141" s="45" t="s">
        <v>225</v>
      </c>
      <c r="G141" s="44">
        <v>1</v>
      </c>
      <c r="H141" s="17" t="s">
        <v>59</v>
      </c>
      <c r="I141" s="95"/>
      <c r="J141" s="76">
        <f t="shared" si="10"/>
        <v>0</v>
      </c>
      <c r="K141" s="98"/>
      <c r="L141" s="76">
        <f t="shared" si="11"/>
        <v>0</v>
      </c>
      <c r="M141" s="76">
        <f t="shared" si="12"/>
        <v>0</v>
      </c>
      <c r="N141" s="76">
        <f t="shared" si="13"/>
        <v>0</v>
      </c>
    </row>
    <row r="142" spans="1:14" ht="25.5" x14ac:dyDescent="0.25">
      <c r="A142" s="21" t="s">
        <v>201</v>
      </c>
      <c r="B142" s="21" t="s">
        <v>226</v>
      </c>
      <c r="C142" s="21">
        <f t="shared" si="14"/>
        <v>138</v>
      </c>
      <c r="D142" s="17" t="s">
        <v>303</v>
      </c>
      <c r="E142" s="23" t="s">
        <v>12</v>
      </c>
      <c r="F142" s="23" t="s">
        <v>227</v>
      </c>
      <c r="G142" s="44">
        <v>2</v>
      </c>
      <c r="H142" s="17" t="s">
        <v>59</v>
      </c>
      <c r="I142" s="95"/>
      <c r="J142" s="76">
        <f t="shared" si="10"/>
        <v>0</v>
      </c>
      <c r="K142" s="98"/>
      <c r="L142" s="76">
        <f t="shared" si="11"/>
        <v>0</v>
      </c>
      <c r="M142" s="76">
        <f t="shared" si="12"/>
        <v>0</v>
      </c>
      <c r="N142" s="76">
        <f t="shared" si="13"/>
        <v>0</v>
      </c>
    </row>
    <row r="143" spans="1:14" ht="51.75" x14ac:dyDescent="0.25">
      <c r="A143" s="39" t="s">
        <v>201</v>
      </c>
      <c r="B143" s="37" t="s">
        <v>228</v>
      </c>
      <c r="C143" s="21">
        <f t="shared" si="14"/>
        <v>139</v>
      </c>
      <c r="D143" s="17" t="s">
        <v>303</v>
      </c>
      <c r="E143" s="46" t="s">
        <v>229</v>
      </c>
      <c r="F143" s="47" t="s">
        <v>230</v>
      </c>
      <c r="G143" s="44">
        <v>3</v>
      </c>
      <c r="H143" s="17" t="s">
        <v>59</v>
      </c>
      <c r="I143" s="95"/>
      <c r="J143" s="76">
        <f t="shared" si="10"/>
        <v>0</v>
      </c>
      <c r="K143" s="98"/>
      <c r="L143" s="76">
        <f t="shared" si="11"/>
        <v>0</v>
      </c>
      <c r="M143" s="76">
        <f t="shared" si="12"/>
        <v>0</v>
      </c>
      <c r="N143" s="76">
        <f t="shared" si="13"/>
        <v>0</v>
      </c>
    </row>
    <row r="144" spans="1:14" ht="38.25" x14ac:dyDescent="0.25">
      <c r="A144" s="39" t="s">
        <v>201</v>
      </c>
      <c r="B144" s="37" t="s">
        <v>231</v>
      </c>
      <c r="C144" s="21">
        <f t="shared" si="14"/>
        <v>140</v>
      </c>
      <c r="D144" s="17" t="s">
        <v>303</v>
      </c>
      <c r="E144" s="19" t="s">
        <v>232</v>
      </c>
      <c r="F144" s="47" t="s">
        <v>233</v>
      </c>
      <c r="G144" s="44">
        <v>4</v>
      </c>
      <c r="H144" s="17" t="s">
        <v>59</v>
      </c>
      <c r="I144" s="95"/>
      <c r="J144" s="76">
        <f t="shared" si="10"/>
        <v>0</v>
      </c>
      <c r="K144" s="98"/>
      <c r="L144" s="76">
        <f t="shared" si="11"/>
        <v>0</v>
      </c>
      <c r="M144" s="76">
        <f t="shared" si="12"/>
        <v>0</v>
      </c>
      <c r="N144" s="76">
        <f t="shared" si="13"/>
        <v>0</v>
      </c>
    </row>
    <row r="145" spans="1:22" ht="38.25" x14ac:dyDescent="0.25">
      <c r="A145" s="39" t="s">
        <v>201</v>
      </c>
      <c r="B145" s="37" t="s">
        <v>231</v>
      </c>
      <c r="C145" s="21">
        <f t="shared" si="14"/>
        <v>141</v>
      </c>
      <c r="D145" s="17" t="s">
        <v>303</v>
      </c>
      <c r="E145" s="19" t="s">
        <v>234</v>
      </c>
      <c r="F145" s="47" t="s">
        <v>233</v>
      </c>
      <c r="G145" s="44">
        <v>4</v>
      </c>
      <c r="H145" s="17" t="s">
        <v>59</v>
      </c>
      <c r="I145" s="95"/>
      <c r="J145" s="76">
        <f t="shared" si="10"/>
        <v>0</v>
      </c>
      <c r="K145" s="98"/>
      <c r="L145" s="76">
        <f t="shared" si="11"/>
        <v>0</v>
      </c>
      <c r="M145" s="76">
        <f t="shared" si="12"/>
        <v>0</v>
      </c>
      <c r="N145" s="76">
        <f t="shared" si="13"/>
        <v>0</v>
      </c>
    </row>
    <row r="146" spans="1:22" ht="38.25" x14ac:dyDescent="0.25">
      <c r="A146" s="39" t="s">
        <v>201</v>
      </c>
      <c r="B146" s="37" t="s">
        <v>231</v>
      </c>
      <c r="C146" s="21">
        <f t="shared" si="14"/>
        <v>142</v>
      </c>
      <c r="D146" s="17" t="s">
        <v>303</v>
      </c>
      <c r="E146" s="19" t="s">
        <v>235</v>
      </c>
      <c r="F146" s="47" t="s">
        <v>236</v>
      </c>
      <c r="G146" s="44">
        <v>4</v>
      </c>
      <c r="H146" s="17" t="s">
        <v>59</v>
      </c>
      <c r="I146" s="95"/>
      <c r="J146" s="76">
        <f t="shared" si="10"/>
        <v>0</v>
      </c>
      <c r="K146" s="98"/>
      <c r="L146" s="76">
        <f t="shared" si="11"/>
        <v>0</v>
      </c>
      <c r="M146" s="76">
        <f t="shared" si="12"/>
        <v>0</v>
      </c>
      <c r="N146" s="76">
        <f t="shared" si="13"/>
        <v>0</v>
      </c>
    </row>
    <row r="147" spans="1:22" ht="51.75" x14ac:dyDescent="0.25">
      <c r="A147" s="39" t="s">
        <v>201</v>
      </c>
      <c r="B147" s="37" t="s">
        <v>231</v>
      </c>
      <c r="C147" s="21">
        <f t="shared" si="14"/>
        <v>143</v>
      </c>
      <c r="D147" s="17" t="s">
        <v>303</v>
      </c>
      <c r="E147" s="19" t="s">
        <v>237</v>
      </c>
      <c r="F147" s="47" t="s">
        <v>230</v>
      </c>
      <c r="G147" s="44">
        <v>4</v>
      </c>
      <c r="H147" s="17" t="s">
        <v>59</v>
      </c>
      <c r="I147" s="95"/>
      <c r="J147" s="76">
        <f t="shared" si="10"/>
        <v>0</v>
      </c>
      <c r="K147" s="98"/>
      <c r="L147" s="76">
        <f t="shared" si="11"/>
        <v>0</v>
      </c>
      <c r="M147" s="76">
        <f t="shared" si="12"/>
        <v>0</v>
      </c>
      <c r="N147" s="76">
        <f t="shared" si="13"/>
        <v>0</v>
      </c>
    </row>
    <row r="148" spans="1:22" s="82" customFormat="1" ht="51" x14ac:dyDescent="0.25">
      <c r="A148" s="39" t="s">
        <v>201</v>
      </c>
      <c r="B148" s="37" t="s">
        <v>238</v>
      </c>
      <c r="C148" s="21">
        <f t="shared" si="14"/>
        <v>144</v>
      </c>
      <c r="D148" s="17" t="s">
        <v>303</v>
      </c>
      <c r="E148" s="45" t="s">
        <v>312</v>
      </c>
      <c r="F148" s="45" t="s">
        <v>239</v>
      </c>
      <c r="G148" s="44">
        <v>7</v>
      </c>
      <c r="H148" s="17" t="s">
        <v>59</v>
      </c>
      <c r="I148" s="95"/>
      <c r="J148" s="76">
        <f t="shared" si="10"/>
        <v>0</v>
      </c>
      <c r="K148" s="98"/>
      <c r="L148" s="76">
        <f t="shared" si="11"/>
        <v>0</v>
      </c>
      <c r="M148" s="76">
        <f t="shared" si="12"/>
        <v>0</v>
      </c>
      <c r="N148" s="76">
        <f t="shared" si="13"/>
        <v>0</v>
      </c>
      <c r="O148" s="80"/>
      <c r="P148" s="80"/>
      <c r="Q148" s="80"/>
      <c r="R148" s="80"/>
      <c r="S148" s="80"/>
      <c r="T148" s="80"/>
      <c r="U148" s="80"/>
      <c r="V148" s="81"/>
    </row>
    <row r="149" spans="1:22" s="82" customFormat="1" ht="25.5" x14ac:dyDescent="0.25">
      <c r="A149" s="39" t="s">
        <v>209</v>
      </c>
      <c r="B149" s="37" t="s">
        <v>240</v>
      </c>
      <c r="C149" s="21">
        <f t="shared" si="14"/>
        <v>145</v>
      </c>
      <c r="D149" s="17" t="s">
        <v>303</v>
      </c>
      <c r="E149" s="45" t="s">
        <v>312</v>
      </c>
      <c r="F149" s="45" t="s">
        <v>239</v>
      </c>
      <c r="G149" s="44">
        <v>2</v>
      </c>
      <c r="H149" s="17" t="s">
        <v>59</v>
      </c>
      <c r="I149" s="95"/>
      <c r="J149" s="76">
        <f t="shared" si="10"/>
        <v>0</v>
      </c>
      <c r="K149" s="98"/>
      <c r="L149" s="76">
        <f t="shared" si="11"/>
        <v>0</v>
      </c>
      <c r="M149" s="76">
        <f t="shared" si="12"/>
        <v>0</v>
      </c>
      <c r="N149" s="76">
        <f t="shared" si="13"/>
        <v>0</v>
      </c>
      <c r="O149" s="80"/>
      <c r="P149" s="80"/>
      <c r="Q149" s="80"/>
      <c r="R149" s="80"/>
      <c r="S149" s="80"/>
      <c r="T149" s="80"/>
      <c r="U149" s="80"/>
      <c r="V149" s="81"/>
    </row>
    <row r="150" spans="1:22" ht="38.25" x14ac:dyDescent="0.25">
      <c r="A150" s="31" t="s">
        <v>201</v>
      </c>
      <c r="B150" s="32" t="s">
        <v>241</v>
      </c>
      <c r="C150" s="21">
        <f t="shared" si="14"/>
        <v>146</v>
      </c>
      <c r="D150" s="17" t="s">
        <v>303</v>
      </c>
      <c r="E150" s="18" t="s">
        <v>242</v>
      </c>
      <c r="F150" s="19" t="s">
        <v>243</v>
      </c>
      <c r="G150" s="20">
        <v>2</v>
      </c>
      <c r="H150" s="20" t="s">
        <v>59</v>
      </c>
      <c r="I150" s="90"/>
      <c r="J150" s="76">
        <f t="shared" si="10"/>
        <v>0</v>
      </c>
      <c r="K150" s="98"/>
      <c r="L150" s="76">
        <f t="shared" si="11"/>
        <v>0</v>
      </c>
      <c r="M150" s="76">
        <f t="shared" si="12"/>
        <v>0</v>
      </c>
      <c r="N150" s="76">
        <f t="shared" si="13"/>
        <v>0</v>
      </c>
    </row>
    <row r="151" spans="1:22" ht="38.25" x14ac:dyDescent="0.25">
      <c r="A151" s="31" t="s">
        <v>209</v>
      </c>
      <c r="B151" s="32" t="s">
        <v>244</v>
      </c>
      <c r="C151" s="21">
        <f t="shared" si="14"/>
        <v>147</v>
      </c>
      <c r="D151" s="17" t="s">
        <v>303</v>
      </c>
      <c r="E151" s="18" t="s">
        <v>242</v>
      </c>
      <c r="F151" s="19" t="s">
        <v>243</v>
      </c>
      <c r="G151" s="20">
        <v>1</v>
      </c>
      <c r="H151" s="20" t="s">
        <v>59</v>
      </c>
      <c r="I151" s="90"/>
      <c r="J151" s="76">
        <f t="shared" si="10"/>
        <v>0</v>
      </c>
      <c r="K151" s="98"/>
      <c r="L151" s="76">
        <f t="shared" si="11"/>
        <v>0</v>
      </c>
      <c r="M151" s="76">
        <f t="shared" si="12"/>
        <v>0</v>
      </c>
      <c r="N151" s="76">
        <f t="shared" si="13"/>
        <v>0</v>
      </c>
    </row>
    <row r="152" spans="1:22" ht="25.5" x14ac:dyDescent="0.25">
      <c r="A152" s="31" t="s">
        <v>201</v>
      </c>
      <c r="B152" s="31" t="s">
        <v>241</v>
      </c>
      <c r="C152" s="21">
        <f t="shared" si="14"/>
        <v>148</v>
      </c>
      <c r="D152" s="17" t="s">
        <v>303</v>
      </c>
      <c r="E152" s="18" t="s">
        <v>245</v>
      </c>
      <c r="F152" s="19" t="s">
        <v>246</v>
      </c>
      <c r="G152" s="20">
        <v>2</v>
      </c>
      <c r="H152" s="20" t="s">
        <v>247</v>
      </c>
      <c r="I152" s="94"/>
      <c r="J152" s="76">
        <f t="shared" si="10"/>
        <v>0</v>
      </c>
      <c r="K152" s="98"/>
      <c r="L152" s="76">
        <f t="shared" si="11"/>
        <v>0</v>
      </c>
      <c r="M152" s="76">
        <f t="shared" si="12"/>
        <v>0</v>
      </c>
      <c r="N152" s="76">
        <f t="shared" si="13"/>
        <v>0</v>
      </c>
    </row>
    <row r="153" spans="1:22" ht="25.5" x14ac:dyDescent="0.25">
      <c r="A153" s="31" t="s">
        <v>209</v>
      </c>
      <c r="B153" s="31">
        <v>7</v>
      </c>
      <c r="C153" s="21">
        <f t="shared" si="14"/>
        <v>149</v>
      </c>
      <c r="D153" s="17" t="s">
        <v>303</v>
      </c>
      <c r="E153" s="18" t="s">
        <v>245</v>
      </c>
      <c r="F153" s="19" t="s">
        <v>246</v>
      </c>
      <c r="G153" s="20">
        <v>1</v>
      </c>
      <c r="H153" s="20" t="s">
        <v>247</v>
      </c>
      <c r="I153" s="94"/>
      <c r="J153" s="76">
        <f t="shared" si="10"/>
        <v>0</v>
      </c>
      <c r="K153" s="98"/>
      <c r="L153" s="76">
        <f t="shared" si="11"/>
        <v>0</v>
      </c>
      <c r="M153" s="76">
        <f t="shared" si="12"/>
        <v>0</v>
      </c>
      <c r="N153" s="76">
        <f t="shared" si="13"/>
        <v>0</v>
      </c>
    </row>
    <row r="154" spans="1:22" x14ac:dyDescent="0.25">
      <c r="A154" s="31" t="s">
        <v>201</v>
      </c>
      <c r="B154" s="31">
        <v>7</v>
      </c>
      <c r="C154" s="21">
        <f t="shared" si="14"/>
        <v>150</v>
      </c>
      <c r="D154" s="17" t="s">
        <v>303</v>
      </c>
      <c r="E154" s="18" t="s">
        <v>248</v>
      </c>
      <c r="F154" s="48" t="s">
        <v>249</v>
      </c>
      <c r="G154" s="49">
        <v>1</v>
      </c>
      <c r="H154" s="20" t="s">
        <v>59</v>
      </c>
      <c r="I154" s="95"/>
      <c r="J154" s="76">
        <f t="shared" si="10"/>
        <v>0</v>
      </c>
      <c r="K154" s="98"/>
      <c r="L154" s="76">
        <f t="shared" si="11"/>
        <v>0</v>
      </c>
      <c r="M154" s="76">
        <f t="shared" si="12"/>
        <v>0</v>
      </c>
      <c r="N154" s="76">
        <f t="shared" si="13"/>
        <v>0</v>
      </c>
    </row>
    <row r="155" spans="1:22" x14ac:dyDescent="0.25">
      <c r="A155" s="31" t="s">
        <v>201</v>
      </c>
      <c r="B155" s="32">
        <v>7</v>
      </c>
      <c r="C155" s="21">
        <f t="shared" si="14"/>
        <v>151</v>
      </c>
      <c r="D155" s="17" t="s">
        <v>303</v>
      </c>
      <c r="E155" s="18" t="s">
        <v>250</v>
      </c>
      <c r="F155" s="19" t="s">
        <v>251</v>
      </c>
      <c r="G155" s="20">
        <v>1</v>
      </c>
      <c r="H155" s="20" t="s">
        <v>59</v>
      </c>
      <c r="I155" s="95"/>
      <c r="J155" s="76">
        <f t="shared" si="10"/>
        <v>0</v>
      </c>
      <c r="K155" s="98"/>
      <c r="L155" s="76">
        <f t="shared" si="11"/>
        <v>0</v>
      </c>
      <c r="M155" s="76">
        <f t="shared" si="12"/>
        <v>0</v>
      </c>
      <c r="N155" s="76">
        <f t="shared" si="13"/>
        <v>0</v>
      </c>
    </row>
    <row r="156" spans="1:22" ht="25.5" x14ac:dyDescent="0.25">
      <c r="A156" s="31" t="s">
        <v>201</v>
      </c>
      <c r="B156" s="32" t="s">
        <v>241</v>
      </c>
      <c r="C156" s="21">
        <f t="shared" si="14"/>
        <v>152</v>
      </c>
      <c r="D156" s="17" t="s">
        <v>303</v>
      </c>
      <c r="E156" s="18" t="s">
        <v>252</v>
      </c>
      <c r="F156" s="19" t="s">
        <v>253</v>
      </c>
      <c r="G156" s="20">
        <v>2</v>
      </c>
      <c r="H156" s="20" t="s">
        <v>59</v>
      </c>
      <c r="I156" s="97"/>
      <c r="J156" s="76">
        <f t="shared" si="10"/>
        <v>0</v>
      </c>
      <c r="K156" s="98"/>
      <c r="L156" s="76">
        <f t="shared" si="11"/>
        <v>0</v>
      </c>
      <c r="M156" s="76">
        <f t="shared" si="12"/>
        <v>0</v>
      </c>
      <c r="N156" s="76">
        <f t="shared" si="13"/>
        <v>0</v>
      </c>
    </row>
    <row r="157" spans="1:22" ht="25.5" x14ac:dyDescent="0.25">
      <c r="A157" s="31" t="s">
        <v>209</v>
      </c>
      <c r="B157" s="32" t="s">
        <v>254</v>
      </c>
      <c r="C157" s="21">
        <f t="shared" si="14"/>
        <v>153</v>
      </c>
      <c r="D157" s="17" t="s">
        <v>303</v>
      </c>
      <c r="E157" s="18" t="s">
        <v>252</v>
      </c>
      <c r="F157" s="19" t="s">
        <v>253</v>
      </c>
      <c r="G157" s="20">
        <v>2</v>
      </c>
      <c r="H157" s="20" t="s">
        <v>59</v>
      </c>
      <c r="I157" s="97"/>
      <c r="J157" s="76">
        <f t="shared" si="10"/>
        <v>0</v>
      </c>
      <c r="K157" s="98"/>
      <c r="L157" s="76">
        <f t="shared" si="11"/>
        <v>0</v>
      </c>
      <c r="M157" s="76">
        <f t="shared" si="12"/>
        <v>0</v>
      </c>
      <c r="N157" s="76">
        <f t="shared" si="13"/>
        <v>0</v>
      </c>
    </row>
    <row r="158" spans="1:22" ht="25.5" x14ac:dyDescent="0.25">
      <c r="A158" s="31" t="s">
        <v>209</v>
      </c>
      <c r="B158" s="50">
        <v>8</v>
      </c>
      <c r="C158" s="21">
        <f t="shared" si="14"/>
        <v>154</v>
      </c>
      <c r="D158" s="17" t="s">
        <v>303</v>
      </c>
      <c r="E158" s="18" t="s">
        <v>255</v>
      </c>
      <c r="F158" s="19" t="s">
        <v>256</v>
      </c>
      <c r="G158" s="20">
        <v>2</v>
      </c>
      <c r="H158" s="20" t="s">
        <v>59</v>
      </c>
      <c r="I158" s="97"/>
      <c r="J158" s="76">
        <f t="shared" si="10"/>
        <v>0</v>
      </c>
      <c r="K158" s="98"/>
      <c r="L158" s="76">
        <f t="shared" si="11"/>
        <v>0</v>
      </c>
      <c r="M158" s="76">
        <f t="shared" si="12"/>
        <v>0</v>
      </c>
      <c r="N158" s="76">
        <f t="shared" si="13"/>
        <v>0</v>
      </c>
    </row>
    <row r="159" spans="1:22" ht="25.5" x14ac:dyDescent="0.25">
      <c r="A159" s="31" t="s">
        <v>201</v>
      </c>
      <c r="B159" s="50">
        <v>7</v>
      </c>
      <c r="C159" s="21">
        <f t="shared" si="14"/>
        <v>155</v>
      </c>
      <c r="D159" s="17" t="s">
        <v>303</v>
      </c>
      <c r="E159" s="18" t="s">
        <v>255</v>
      </c>
      <c r="F159" s="19" t="s">
        <v>257</v>
      </c>
      <c r="G159" s="20">
        <v>2</v>
      </c>
      <c r="H159" s="20" t="s">
        <v>59</v>
      </c>
      <c r="I159" s="97"/>
      <c r="J159" s="76">
        <f t="shared" si="10"/>
        <v>0</v>
      </c>
      <c r="K159" s="98"/>
      <c r="L159" s="76">
        <f t="shared" si="11"/>
        <v>0</v>
      </c>
      <c r="M159" s="76">
        <f t="shared" si="12"/>
        <v>0</v>
      </c>
      <c r="N159" s="76">
        <f t="shared" si="13"/>
        <v>0</v>
      </c>
    </row>
    <row r="160" spans="1:22" ht="25.5" x14ac:dyDescent="0.25">
      <c r="A160" s="31" t="s">
        <v>209</v>
      </c>
      <c r="B160" s="50">
        <v>8</v>
      </c>
      <c r="C160" s="21">
        <f t="shared" si="14"/>
        <v>156</v>
      </c>
      <c r="D160" s="17" t="s">
        <v>303</v>
      </c>
      <c r="E160" s="18" t="s">
        <v>255</v>
      </c>
      <c r="F160" s="19" t="s">
        <v>257</v>
      </c>
      <c r="G160" s="20">
        <v>2</v>
      </c>
      <c r="H160" s="20" t="s">
        <v>59</v>
      </c>
      <c r="I160" s="97"/>
      <c r="J160" s="76">
        <f t="shared" si="10"/>
        <v>0</v>
      </c>
      <c r="K160" s="98"/>
      <c r="L160" s="76">
        <f t="shared" si="11"/>
        <v>0</v>
      </c>
      <c r="M160" s="76">
        <f t="shared" si="12"/>
        <v>0</v>
      </c>
      <c r="N160" s="76">
        <f t="shared" si="13"/>
        <v>0</v>
      </c>
    </row>
    <row r="161" spans="1:14" ht="25.5" x14ac:dyDescent="0.25">
      <c r="A161" s="31" t="s">
        <v>201</v>
      </c>
      <c r="B161" s="50">
        <v>7</v>
      </c>
      <c r="C161" s="21">
        <f t="shared" si="14"/>
        <v>157</v>
      </c>
      <c r="D161" s="17" t="s">
        <v>303</v>
      </c>
      <c r="E161" s="18" t="s">
        <v>255</v>
      </c>
      <c r="F161" s="19" t="s">
        <v>258</v>
      </c>
      <c r="G161" s="20">
        <v>2</v>
      </c>
      <c r="H161" s="20" t="s">
        <v>59</v>
      </c>
      <c r="I161" s="94"/>
      <c r="J161" s="76">
        <f t="shared" si="10"/>
        <v>0</v>
      </c>
      <c r="K161" s="98"/>
      <c r="L161" s="76">
        <f t="shared" si="11"/>
        <v>0</v>
      </c>
      <c r="M161" s="76">
        <f t="shared" si="12"/>
        <v>0</v>
      </c>
      <c r="N161" s="76">
        <f t="shared" si="13"/>
        <v>0</v>
      </c>
    </row>
    <row r="162" spans="1:14" ht="25.5" x14ac:dyDescent="0.25">
      <c r="A162" s="31" t="s">
        <v>201</v>
      </c>
      <c r="B162" s="50">
        <v>7</v>
      </c>
      <c r="C162" s="21">
        <f t="shared" si="14"/>
        <v>158</v>
      </c>
      <c r="D162" s="17" t="s">
        <v>303</v>
      </c>
      <c r="E162" s="18" t="s">
        <v>259</v>
      </c>
      <c r="F162" s="19" t="s">
        <v>260</v>
      </c>
      <c r="G162" s="20">
        <v>3</v>
      </c>
      <c r="H162" s="20" t="s">
        <v>59</v>
      </c>
      <c r="I162" s="94"/>
      <c r="J162" s="76">
        <f t="shared" si="10"/>
        <v>0</v>
      </c>
      <c r="K162" s="98"/>
      <c r="L162" s="76">
        <f t="shared" si="11"/>
        <v>0</v>
      </c>
      <c r="M162" s="76">
        <f t="shared" si="12"/>
        <v>0</v>
      </c>
      <c r="N162" s="76">
        <f t="shared" si="13"/>
        <v>0</v>
      </c>
    </row>
    <row r="163" spans="1:14" x14ac:dyDescent="0.25">
      <c r="A163" s="21" t="s">
        <v>201</v>
      </c>
      <c r="B163" s="17">
        <v>15</v>
      </c>
      <c r="C163" s="21">
        <f t="shared" si="14"/>
        <v>159</v>
      </c>
      <c r="D163" s="17" t="s">
        <v>303</v>
      </c>
      <c r="E163" s="23" t="s">
        <v>261</v>
      </c>
      <c r="F163" s="23" t="s">
        <v>262</v>
      </c>
      <c r="G163" s="44">
        <v>1</v>
      </c>
      <c r="H163" s="17" t="s">
        <v>59</v>
      </c>
      <c r="I163" s="95"/>
      <c r="J163" s="76">
        <f t="shared" si="10"/>
        <v>0</v>
      </c>
      <c r="K163" s="98"/>
      <c r="L163" s="76">
        <f t="shared" si="11"/>
        <v>0</v>
      </c>
      <c r="M163" s="76">
        <f t="shared" si="12"/>
        <v>0</v>
      </c>
      <c r="N163" s="76">
        <f t="shared" si="13"/>
        <v>0</v>
      </c>
    </row>
    <row r="164" spans="1:14" x14ac:dyDescent="0.25">
      <c r="A164" s="21" t="s">
        <v>209</v>
      </c>
      <c r="B164" s="17">
        <v>7</v>
      </c>
      <c r="C164" s="21">
        <f t="shared" si="14"/>
        <v>160</v>
      </c>
      <c r="D164" s="17" t="s">
        <v>303</v>
      </c>
      <c r="E164" s="23" t="s">
        <v>261</v>
      </c>
      <c r="F164" s="46" t="s">
        <v>262</v>
      </c>
      <c r="G164" s="44">
        <v>1</v>
      </c>
      <c r="H164" s="17" t="s">
        <v>59</v>
      </c>
      <c r="I164" s="95"/>
      <c r="J164" s="76">
        <f t="shared" si="10"/>
        <v>0</v>
      </c>
      <c r="K164" s="98"/>
      <c r="L164" s="76">
        <f t="shared" si="11"/>
        <v>0</v>
      </c>
      <c r="M164" s="76">
        <f t="shared" si="12"/>
        <v>0</v>
      </c>
      <c r="N164" s="76">
        <f t="shared" si="13"/>
        <v>0</v>
      </c>
    </row>
    <row r="165" spans="1:14" ht="25.5" x14ac:dyDescent="0.25">
      <c r="A165" s="21" t="s">
        <v>201</v>
      </c>
      <c r="B165" s="17">
        <v>15</v>
      </c>
      <c r="C165" s="21">
        <f t="shared" si="14"/>
        <v>161</v>
      </c>
      <c r="D165" s="17" t="s">
        <v>303</v>
      </c>
      <c r="E165" s="23" t="s">
        <v>263</v>
      </c>
      <c r="F165" s="46" t="s">
        <v>264</v>
      </c>
      <c r="G165" s="44">
        <v>1</v>
      </c>
      <c r="H165" s="17" t="s">
        <v>59</v>
      </c>
      <c r="I165" s="95"/>
      <c r="J165" s="76">
        <f t="shared" si="10"/>
        <v>0</v>
      </c>
      <c r="K165" s="98"/>
      <c r="L165" s="76">
        <f t="shared" si="11"/>
        <v>0</v>
      </c>
      <c r="M165" s="76">
        <f t="shared" si="12"/>
        <v>0</v>
      </c>
      <c r="N165" s="76">
        <f t="shared" si="13"/>
        <v>0</v>
      </c>
    </row>
    <row r="166" spans="1:14" ht="25.5" x14ac:dyDescent="0.25">
      <c r="A166" s="21" t="s">
        <v>209</v>
      </c>
      <c r="B166" s="21">
        <v>7</v>
      </c>
      <c r="C166" s="21">
        <f t="shared" si="14"/>
        <v>162</v>
      </c>
      <c r="D166" s="17" t="s">
        <v>303</v>
      </c>
      <c r="E166" s="23" t="s">
        <v>263</v>
      </c>
      <c r="F166" s="46" t="s">
        <v>264</v>
      </c>
      <c r="G166" s="44">
        <v>1</v>
      </c>
      <c r="H166" s="17" t="s">
        <v>59</v>
      </c>
      <c r="I166" s="95"/>
      <c r="J166" s="76">
        <f t="shared" si="10"/>
        <v>0</v>
      </c>
      <c r="K166" s="98"/>
      <c r="L166" s="76">
        <f t="shared" si="11"/>
        <v>0</v>
      </c>
      <c r="M166" s="76">
        <f t="shared" si="12"/>
        <v>0</v>
      </c>
      <c r="N166" s="76">
        <f t="shared" si="13"/>
        <v>0</v>
      </c>
    </row>
    <row r="167" spans="1:14" x14ac:dyDescent="0.25">
      <c r="A167" s="21" t="s">
        <v>201</v>
      </c>
      <c r="B167" s="21">
        <v>15</v>
      </c>
      <c r="C167" s="21">
        <f t="shared" si="14"/>
        <v>163</v>
      </c>
      <c r="D167" s="17" t="s">
        <v>303</v>
      </c>
      <c r="E167" s="23" t="s">
        <v>265</v>
      </c>
      <c r="F167" s="46" t="s">
        <v>266</v>
      </c>
      <c r="G167" s="44">
        <v>1</v>
      </c>
      <c r="H167" s="17" t="s">
        <v>59</v>
      </c>
      <c r="I167" s="95"/>
      <c r="J167" s="76">
        <f t="shared" si="10"/>
        <v>0</v>
      </c>
      <c r="K167" s="98"/>
      <c r="L167" s="76">
        <f t="shared" si="11"/>
        <v>0</v>
      </c>
      <c r="M167" s="76">
        <f t="shared" si="12"/>
        <v>0</v>
      </c>
      <c r="N167" s="76">
        <f t="shared" si="13"/>
        <v>0</v>
      </c>
    </row>
    <row r="168" spans="1:14" x14ac:dyDescent="0.25">
      <c r="A168" s="21" t="s">
        <v>209</v>
      </c>
      <c r="B168" s="21">
        <v>8</v>
      </c>
      <c r="C168" s="21">
        <f t="shared" si="14"/>
        <v>164</v>
      </c>
      <c r="D168" s="17" t="s">
        <v>303</v>
      </c>
      <c r="E168" s="23" t="s">
        <v>265</v>
      </c>
      <c r="F168" s="46" t="s">
        <v>266</v>
      </c>
      <c r="G168" s="44">
        <v>1</v>
      </c>
      <c r="H168" s="17" t="s">
        <v>59</v>
      </c>
      <c r="I168" s="95"/>
      <c r="J168" s="76">
        <f t="shared" si="10"/>
        <v>0</v>
      </c>
      <c r="K168" s="98"/>
      <c r="L168" s="76">
        <f t="shared" si="11"/>
        <v>0</v>
      </c>
      <c r="M168" s="76">
        <f t="shared" si="12"/>
        <v>0</v>
      </c>
      <c r="N168" s="76">
        <f t="shared" si="13"/>
        <v>0</v>
      </c>
    </row>
    <row r="169" spans="1:14" x14ac:dyDescent="0.25">
      <c r="A169" s="21" t="s">
        <v>201</v>
      </c>
      <c r="B169" s="21">
        <v>15</v>
      </c>
      <c r="C169" s="21">
        <f t="shared" si="14"/>
        <v>165</v>
      </c>
      <c r="D169" s="17" t="s">
        <v>303</v>
      </c>
      <c r="E169" s="23" t="s">
        <v>267</v>
      </c>
      <c r="F169" s="46" t="s">
        <v>268</v>
      </c>
      <c r="G169" s="44">
        <v>1</v>
      </c>
      <c r="H169" s="17" t="s">
        <v>59</v>
      </c>
      <c r="I169" s="95"/>
      <c r="J169" s="76">
        <f t="shared" si="10"/>
        <v>0</v>
      </c>
      <c r="K169" s="98"/>
      <c r="L169" s="76">
        <f t="shared" si="11"/>
        <v>0</v>
      </c>
      <c r="M169" s="76">
        <f t="shared" si="12"/>
        <v>0</v>
      </c>
      <c r="N169" s="76">
        <f t="shared" si="13"/>
        <v>0</v>
      </c>
    </row>
    <row r="170" spans="1:14" ht="25.5" x14ac:dyDescent="0.25">
      <c r="A170" s="21" t="s">
        <v>209</v>
      </c>
      <c r="B170" s="21" t="s">
        <v>269</v>
      </c>
      <c r="C170" s="21">
        <f t="shared" si="14"/>
        <v>166</v>
      </c>
      <c r="D170" s="17" t="s">
        <v>303</v>
      </c>
      <c r="E170" s="23" t="s">
        <v>267</v>
      </c>
      <c r="F170" s="46" t="s">
        <v>268</v>
      </c>
      <c r="G170" s="44">
        <v>3</v>
      </c>
      <c r="H170" s="17" t="s">
        <v>59</v>
      </c>
      <c r="I170" s="95"/>
      <c r="J170" s="76">
        <f t="shared" si="10"/>
        <v>0</v>
      </c>
      <c r="K170" s="98"/>
      <c r="L170" s="76">
        <f t="shared" si="11"/>
        <v>0</v>
      </c>
      <c r="M170" s="76">
        <f t="shared" si="12"/>
        <v>0</v>
      </c>
      <c r="N170" s="76">
        <f t="shared" si="13"/>
        <v>0</v>
      </c>
    </row>
    <row r="171" spans="1:14" ht="38.25" x14ac:dyDescent="0.25">
      <c r="A171" s="21" t="s">
        <v>209</v>
      </c>
      <c r="B171" s="21">
        <v>7</v>
      </c>
      <c r="C171" s="21">
        <f t="shared" si="14"/>
        <v>167</v>
      </c>
      <c r="D171" s="17" t="s">
        <v>303</v>
      </c>
      <c r="E171" s="23" t="s">
        <v>270</v>
      </c>
      <c r="F171" s="46" t="s">
        <v>271</v>
      </c>
      <c r="G171" s="44">
        <v>1</v>
      </c>
      <c r="H171" s="17" t="s">
        <v>59</v>
      </c>
      <c r="I171" s="95"/>
      <c r="J171" s="76">
        <f t="shared" si="10"/>
        <v>0</v>
      </c>
      <c r="K171" s="98"/>
      <c r="L171" s="76">
        <f t="shared" si="11"/>
        <v>0</v>
      </c>
      <c r="M171" s="76">
        <f t="shared" si="12"/>
        <v>0</v>
      </c>
      <c r="N171" s="76">
        <f t="shared" si="13"/>
        <v>0</v>
      </c>
    </row>
    <row r="172" spans="1:14" ht="25.5" x14ac:dyDescent="0.25">
      <c r="A172" s="21" t="s">
        <v>209</v>
      </c>
      <c r="B172" s="21">
        <v>7</v>
      </c>
      <c r="C172" s="21">
        <f t="shared" si="14"/>
        <v>168</v>
      </c>
      <c r="D172" s="17" t="s">
        <v>303</v>
      </c>
      <c r="E172" s="23" t="s">
        <v>272</v>
      </c>
      <c r="F172" s="46" t="s">
        <v>273</v>
      </c>
      <c r="G172" s="44">
        <v>1</v>
      </c>
      <c r="H172" s="17" t="s">
        <v>59</v>
      </c>
      <c r="I172" s="95"/>
      <c r="J172" s="76">
        <f t="shared" si="10"/>
        <v>0</v>
      </c>
      <c r="K172" s="98"/>
      <c r="L172" s="76">
        <f t="shared" si="11"/>
        <v>0</v>
      </c>
      <c r="M172" s="76">
        <f t="shared" si="12"/>
        <v>0</v>
      </c>
      <c r="N172" s="76">
        <f t="shared" si="13"/>
        <v>0</v>
      </c>
    </row>
    <row r="173" spans="1:14" ht="25.5" x14ac:dyDescent="0.25">
      <c r="A173" s="21" t="s">
        <v>201</v>
      </c>
      <c r="B173" s="21">
        <v>15</v>
      </c>
      <c r="C173" s="21">
        <f t="shared" si="14"/>
        <v>169</v>
      </c>
      <c r="D173" s="17" t="s">
        <v>303</v>
      </c>
      <c r="E173" s="23" t="s">
        <v>274</v>
      </c>
      <c r="F173" s="46" t="s">
        <v>275</v>
      </c>
      <c r="G173" s="44">
        <v>3</v>
      </c>
      <c r="H173" s="17" t="s">
        <v>59</v>
      </c>
      <c r="I173" s="95"/>
      <c r="J173" s="76">
        <f t="shared" si="10"/>
        <v>0</v>
      </c>
      <c r="K173" s="98"/>
      <c r="L173" s="76">
        <f t="shared" si="11"/>
        <v>0</v>
      </c>
      <c r="M173" s="76">
        <f t="shared" si="12"/>
        <v>0</v>
      </c>
      <c r="N173" s="76">
        <f t="shared" si="13"/>
        <v>0</v>
      </c>
    </row>
    <row r="174" spans="1:14" ht="25.5" x14ac:dyDescent="0.25">
      <c r="A174" s="21" t="s">
        <v>201</v>
      </c>
      <c r="B174" s="21">
        <v>15</v>
      </c>
      <c r="C174" s="21">
        <f t="shared" si="14"/>
        <v>170</v>
      </c>
      <c r="D174" s="17" t="s">
        <v>303</v>
      </c>
      <c r="E174" s="23" t="s">
        <v>276</v>
      </c>
      <c r="F174" s="46" t="s">
        <v>277</v>
      </c>
      <c r="G174" s="44">
        <v>2</v>
      </c>
      <c r="H174" s="17" t="s">
        <v>59</v>
      </c>
      <c r="I174" s="95"/>
      <c r="J174" s="76">
        <f t="shared" si="10"/>
        <v>0</v>
      </c>
      <c r="K174" s="98"/>
      <c r="L174" s="76">
        <f t="shared" si="11"/>
        <v>0</v>
      </c>
      <c r="M174" s="76">
        <f t="shared" si="12"/>
        <v>0</v>
      </c>
      <c r="N174" s="76">
        <f t="shared" si="13"/>
        <v>0</v>
      </c>
    </row>
    <row r="175" spans="1:14" ht="25.5" x14ac:dyDescent="0.25">
      <c r="A175" s="21" t="s">
        <v>201</v>
      </c>
      <c r="B175" s="21">
        <v>15</v>
      </c>
      <c r="C175" s="21">
        <f t="shared" si="14"/>
        <v>171</v>
      </c>
      <c r="D175" s="17" t="s">
        <v>303</v>
      </c>
      <c r="E175" s="18" t="s">
        <v>278</v>
      </c>
      <c r="F175" s="45" t="s">
        <v>279</v>
      </c>
      <c r="G175" s="20">
        <v>1</v>
      </c>
      <c r="H175" s="20" t="s">
        <v>59</v>
      </c>
      <c r="I175" s="94"/>
      <c r="J175" s="76">
        <f t="shared" si="10"/>
        <v>0</v>
      </c>
      <c r="K175" s="98"/>
      <c r="L175" s="76">
        <f t="shared" si="11"/>
        <v>0</v>
      </c>
      <c r="M175" s="76">
        <f t="shared" si="12"/>
        <v>0</v>
      </c>
      <c r="N175" s="76">
        <f t="shared" si="13"/>
        <v>0</v>
      </c>
    </row>
    <row r="176" spans="1:14" ht="25.5" x14ac:dyDescent="0.25">
      <c r="A176" s="21" t="s">
        <v>209</v>
      </c>
      <c r="B176" s="21">
        <v>7</v>
      </c>
      <c r="C176" s="21">
        <f t="shared" si="14"/>
        <v>172</v>
      </c>
      <c r="D176" s="17" t="s">
        <v>303</v>
      </c>
      <c r="E176" s="18" t="s">
        <v>278</v>
      </c>
      <c r="F176" s="45" t="s">
        <v>279</v>
      </c>
      <c r="G176" s="20">
        <v>1</v>
      </c>
      <c r="H176" s="20" t="s">
        <v>59</v>
      </c>
      <c r="I176" s="94"/>
      <c r="J176" s="76">
        <f t="shared" si="10"/>
        <v>0</v>
      </c>
      <c r="K176" s="98"/>
      <c r="L176" s="76">
        <f t="shared" si="11"/>
        <v>0</v>
      </c>
      <c r="M176" s="76">
        <f t="shared" si="12"/>
        <v>0</v>
      </c>
      <c r="N176" s="76">
        <f t="shared" si="13"/>
        <v>0</v>
      </c>
    </row>
    <row r="177" spans="1:14" ht="38.25" x14ac:dyDescent="0.25">
      <c r="A177" s="39" t="s">
        <v>209</v>
      </c>
      <c r="B177" s="51" t="s">
        <v>280</v>
      </c>
      <c r="C177" s="21">
        <f t="shared" si="14"/>
        <v>173</v>
      </c>
      <c r="D177" s="17" t="s">
        <v>303</v>
      </c>
      <c r="E177" s="52" t="s">
        <v>281</v>
      </c>
      <c r="F177" s="46" t="s">
        <v>282</v>
      </c>
      <c r="G177" s="44">
        <v>1</v>
      </c>
      <c r="H177" s="44" t="s">
        <v>59</v>
      </c>
      <c r="I177" s="95"/>
      <c r="J177" s="76">
        <f t="shared" si="10"/>
        <v>0</v>
      </c>
      <c r="K177" s="98"/>
      <c r="L177" s="76">
        <f t="shared" si="11"/>
        <v>0</v>
      </c>
      <c r="M177" s="76">
        <f t="shared" si="12"/>
        <v>0</v>
      </c>
      <c r="N177" s="76">
        <f t="shared" si="13"/>
        <v>0</v>
      </c>
    </row>
    <row r="178" spans="1:14" ht="64.5" x14ac:dyDescent="0.25">
      <c r="A178" s="39" t="s">
        <v>209</v>
      </c>
      <c r="B178" s="51" t="s">
        <v>280</v>
      </c>
      <c r="C178" s="21">
        <f t="shared" si="14"/>
        <v>174</v>
      </c>
      <c r="D178" s="17" t="s">
        <v>303</v>
      </c>
      <c r="E178" s="23" t="s">
        <v>283</v>
      </c>
      <c r="F178" s="53" t="s">
        <v>284</v>
      </c>
      <c r="G178" s="44">
        <v>1</v>
      </c>
      <c r="H178" s="37" t="s">
        <v>59</v>
      </c>
      <c r="I178" s="95"/>
      <c r="J178" s="76">
        <f t="shared" si="10"/>
        <v>0</v>
      </c>
      <c r="K178" s="98"/>
      <c r="L178" s="76">
        <f t="shared" si="11"/>
        <v>0</v>
      </c>
      <c r="M178" s="76">
        <f t="shared" si="12"/>
        <v>0</v>
      </c>
      <c r="N178" s="76">
        <f t="shared" si="13"/>
        <v>0</v>
      </c>
    </row>
    <row r="179" spans="1:14" ht="127.5" x14ac:dyDescent="0.25">
      <c r="A179" s="39" t="s">
        <v>209</v>
      </c>
      <c r="B179" s="51" t="s">
        <v>280</v>
      </c>
      <c r="C179" s="21">
        <f t="shared" si="14"/>
        <v>175</v>
      </c>
      <c r="D179" s="17" t="s">
        <v>303</v>
      </c>
      <c r="E179" s="23" t="s">
        <v>285</v>
      </c>
      <c r="F179" s="46" t="s">
        <v>286</v>
      </c>
      <c r="G179" s="44">
        <v>3</v>
      </c>
      <c r="H179" s="37" t="s">
        <v>59</v>
      </c>
      <c r="I179" s="95"/>
      <c r="J179" s="76">
        <f t="shared" si="10"/>
        <v>0</v>
      </c>
      <c r="K179" s="98"/>
      <c r="L179" s="76">
        <f t="shared" si="11"/>
        <v>0</v>
      </c>
      <c r="M179" s="76">
        <f t="shared" si="12"/>
        <v>0</v>
      </c>
      <c r="N179" s="76">
        <f t="shared" si="13"/>
        <v>0</v>
      </c>
    </row>
    <row r="180" spans="1:14" ht="114.75" x14ac:dyDescent="0.25">
      <c r="A180" s="39" t="s">
        <v>209</v>
      </c>
      <c r="B180" s="51" t="s">
        <v>280</v>
      </c>
      <c r="C180" s="21">
        <f t="shared" si="14"/>
        <v>176</v>
      </c>
      <c r="D180" s="17" t="s">
        <v>303</v>
      </c>
      <c r="E180" s="54" t="s">
        <v>287</v>
      </c>
      <c r="F180" s="46" t="s">
        <v>288</v>
      </c>
      <c r="G180" s="44">
        <v>4</v>
      </c>
      <c r="H180" s="37" t="s">
        <v>59</v>
      </c>
      <c r="I180" s="95"/>
      <c r="J180" s="76">
        <f t="shared" si="10"/>
        <v>0</v>
      </c>
      <c r="K180" s="98"/>
      <c r="L180" s="76">
        <f t="shared" si="11"/>
        <v>0</v>
      </c>
      <c r="M180" s="76">
        <f t="shared" si="12"/>
        <v>0</v>
      </c>
      <c r="N180" s="76">
        <f t="shared" si="13"/>
        <v>0</v>
      </c>
    </row>
    <row r="181" spans="1:14" ht="38.25" x14ac:dyDescent="0.25">
      <c r="A181" s="55" t="s">
        <v>201</v>
      </c>
      <c r="B181" s="56" t="s">
        <v>289</v>
      </c>
      <c r="C181" s="21">
        <f t="shared" si="14"/>
        <v>177</v>
      </c>
      <c r="D181" s="17" t="s">
        <v>303</v>
      </c>
      <c r="E181" s="57" t="s">
        <v>290</v>
      </c>
      <c r="F181" s="66" t="s">
        <v>291</v>
      </c>
      <c r="G181" s="58">
        <v>1</v>
      </c>
      <c r="H181" s="41" t="s">
        <v>59</v>
      </c>
      <c r="I181" s="95"/>
      <c r="J181" s="76">
        <f t="shared" si="10"/>
        <v>0</v>
      </c>
      <c r="K181" s="98"/>
      <c r="L181" s="76">
        <f t="shared" si="11"/>
        <v>0</v>
      </c>
      <c r="M181" s="76">
        <f t="shared" si="12"/>
        <v>0</v>
      </c>
      <c r="N181" s="76">
        <f t="shared" si="13"/>
        <v>0</v>
      </c>
    </row>
    <row r="182" spans="1:14" ht="26.25" x14ac:dyDescent="0.25">
      <c r="A182" s="59" t="s">
        <v>209</v>
      </c>
      <c r="B182" s="51" t="s">
        <v>280</v>
      </c>
      <c r="C182" s="21">
        <f t="shared" si="14"/>
        <v>178</v>
      </c>
      <c r="D182" s="17" t="s">
        <v>303</v>
      </c>
      <c r="E182" s="23" t="s">
        <v>292</v>
      </c>
      <c r="F182" s="60" t="s">
        <v>293</v>
      </c>
      <c r="G182" s="44">
        <v>1</v>
      </c>
      <c r="H182" s="37" t="s">
        <v>59</v>
      </c>
      <c r="I182" s="89"/>
      <c r="J182" s="76">
        <f t="shared" si="10"/>
        <v>0</v>
      </c>
      <c r="K182" s="98"/>
      <c r="L182" s="76">
        <f t="shared" si="11"/>
        <v>0</v>
      </c>
      <c r="M182" s="76">
        <f t="shared" si="12"/>
        <v>0</v>
      </c>
      <c r="N182" s="76">
        <f t="shared" si="13"/>
        <v>0</v>
      </c>
    </row>
    <row r="183" spans="1:14" ht="26.25" x14ac:dyDescent="0.25">
      <c r="A183" s="59" t="s">
        <v>209</v>
      </c>
      <c r="B183" s="51" t="s">
        <v>280</v>
      </c>
      <c r="C183" s="21">
        <f t="shared" si="14"/>
        <v>179</v>
      </c>
      <c r="D183" s="17" t="s">
        <v>303</v>
      </c>
      <c r="E183" s="23" t="s">
        <v>292</v>
      </c>
      <c r="F183" s="60" t="s">
        <v>294</v>
      </c>
      <c r="G183" s="44">
        <v>1</v>
      </c>
      <c r="H183" s="37" t="s">
        <v>59</v>
      </c>
      <c r="I183" s="89"/>
      <c r="J183" s="76">
        <f t="shared" si="10"/>
        <v>0</v>
      </c>
      <c r="K183" s="98"/>
      <c r="L183" s="76">
        <f t="shared" si="11"/>
        <v>0</v>
      </c>
      <c r="M183" s="76">
        <f t="shared" si="12"/>
        <v>0</v>
      </c>
      <c r="N183" s="76">
        <f t="shared" si="13"/>
        <v>0</v>
      </c>
    </row>
    <row r="184" spans="1:14" ht="26.25" x14ac:dyDescent="0.25">
      <c r="A184" s="59" t="s">
        <v>209</v>
      </c>
      <c r="B184" s="51" t="s">
        <v>280</v>
      </c>
      <c r="C184" s="21">
        <f t="shared" si="14"/>
        <v>180</v>
      </c>
      <c r="D184" s="17" t="s">
        <v>303</v>
      </c>
      <c r="E184" s="23" t="s">
        <v>295</v>
      </c>
      <c r="F184" s="60" t="s">
        <v>296</v>
      </c>
      <c r="G184" s="44">
        <v>1</v>
      </c>
      <c r="H184" s="37" t="s">
        <v>59</v>
      </c>
      <c r="I184" s="89"/>
      <c r="J184" s="76">
        <f t="shared" si="10"/>
        <v>0</v>
      </c>
      <c r="K184" s="98"/>
      <c r="L184" s="76">
        <f t="shared" si="11"/>
        <v>0</v>
      </c>
      <c r="M184" s="76">
        <f t="shared" si="12"/>
        <v>0</v>
      </c>
      <c r="N184" s="76">
        <f t="shared" si="13"/>
        <v>0</v>
      </c>
    </row>
    <row r="185" spans="1:14" x14ac:dyDescent="0.25">
      <c r="A185" s="67"/>
      <c r="B185" s="68"/>
      <c r="C185" s="69"/>
      <c r="D185" s="22"/>
      <c r="E185" s="70"/>
      <c r="F185" s="69"/>
      <c r="G185" s="71"/>
      <c r="H185" s="30"/>
      <c r="I185" s="73"/>
      <c r="J185" s="73"/>
      <c r="K185" s="73"/>
      <c r="L185" s="77"/>
      <c r="M185" s="77"/>
      <c r="N185" s="78"/>
    </row>
    <row r="186" spans="1:14" ht="15.75" thickBot="1" x14ac:dyDescent="0.3">
      <c r="A186" s="67"/>
      <c r="B186" s="68"/>
      <c r="C186" s="69"/>
      <c r="D186" s="22"/>
      <c r="E186" s="70"/>
      <c r="F186" s="69"/>
      <c r="G186" s="71"/>
      <c r="H186" s="30"/>
      <c r="I186" s="73"/>
      <c r="J186" s="73"/>
      <c r="K186" s="73"/>
      <c r="L186" s="77"/>
      <c r="M186" s="77"/>
      <c r="N186" s="78"/>
    </row>
    <row r="187" spans="1:14" ht="42" customHeight="1" thickBot="1" x14ac:dyDescent="0.3">
      <c r="G187" s="107" t="s">
        <v>315</v>
      </c>
      <c r="H187" s="108"/>
      <c r="I187" s="108"/>
      <c r="J187" s="86">
        <f>SUM(J5:J184)</f>
        <v>0</v>
      </c>
    </row>
    <row r="189" spans="1:14" s="9" customFormat="1" ht="40.5" customHeight="1" x14ac:dyDescent="0.2">
      <c r="A189" s="5"/>
      <c r="B189" s="5"/>
      <c r="C189" s="5"/>
      <c r="D189" s="103" t="s">
        <v>319</v>
      </c>
      <c r="E189" s="19"/>
      <c r="F189" s="7"/>
      <c r="G189" s="8" t="s">
        <v>320</v>
      </c>
      <c r="H189" s="104"/>
      <c r="I189" s="5" t="s">
        <v>321</v>
      </c>
      <c r="J189" s="105"/>
      <c r="K189" s="5"/>
      <c r="L189" s="5"/>
      <c r="M189" s="5"/>
      <c r="N189" s="8"/>
    </row>
    <row r="190" spans="1:14" s="9" customFormat="1" ht="33.75" customHeight="1" thickBot="1" x14ac:dyDescent="0.25">
      <c r="A190" s="5"/>
      <c r="B190" s="5"/>
      <c r="C190" s="5"/>
      <c r="D190" s="103" t="s">
        <v>322</v>
      </c>
      <c r="E190" s="19"/>
      <c r="F190" s="7"/>
      <c r="G190" s="8"/>
      <c r="H190" s="5"/>
      <c r="I190" s="5"/>
      <c r="J190" s="5"/>
      <c r="K190" s="5"/>
      <c r="L190" s="5"/>
      <c r="M190" s="5"/>
      <c r="N190" s="8"/>
    </row>
    <row r="191" spans="1:14" s="9" customFormat="1" ht="30.75" customHeight="1" thickBot="1" x14ac:dyDescent="0.25">
      <c r="A191" s="5"/>
      <c r="B191" s="5"/>
      <c r="C191" s="5"/>
      <c r="D191" s="103" t="s">
        <v>323</v>
      </c>
      <c r="E191" s="19"/>
      <c r="F191" s="7"/>
      <c r="G191" s="107" t="s">
        <v>324</v>
      </c>
      <c r="H191" s="108"/>
      <c r="I191" s="108"/>
      <c r="J191" s="106"/>
      <c r="K191" s="5"/>
      <c r="L191" s="5"/>
      <c r="M191" s="5"/>
      <c r="N191" s="8"/>
    </row>
    <row r="192" spans="1:14" s="9" customFormat="1" ht="12.75" x14ac:dyDescent="0.2">
      <c r="A192" s="5"/>
      <c r="B192" s="5"/>
      <c r="C192" s="5"/>
      <c r="D192" s="5"/>
      <c r="E192" s="6"/>
      <c r="F192" s="7"/>
      <c r="G192" s="8"/>
      <c r="H192" s="5"/>
      <c r="I192" s="5"/>
      <c r="J192" s="5"/>
      <c r="K192" s="5"/>
      <c r="L192" s="5"/>
      <c r="M192" s="5"/>
      <c r="N192" s="8"/>
    </row>
    <row r="193" spans="1:14" s="9" customFormat="1" ht="12.75" x14ac:dyDescent="0.2">
      <c r="A193" s="5"/>
      <c r="B193" s="5"/>
      <c r="C193" s="5"/>
      <c r="D193" s="5"/>
      <c r="E193" s="6"/>
      <c r="F193" s="7"/>
      <c r="G193" s="8"/>
      <c r="H193" s="5"/>
      <c r="I193" s="5"/>
      <c r="J193" s="5"/>
      <c r="K193" s="5"/>
      <c r="L193" s="5"/>
      <c r="M193" s="5"/>
      <c r="N193" s="8"/>
    </row>
    <row r="195" spans="1:14" x14ac:dyDescent="0.25">
      <c r="A195" s="5" t="s">
        <v>316</v>
      </c>
    </row>
    <row r="196" spans="1:14" x14ac:dyDescent="0.25">
      <c r="A196" s="5" t="s">
        <v>317</v>
      </c>
    </row>
    <row r="197" spans="1:14" x14ac:dyDescent="0.25">
      <c r="A197" s="5" t="s">
        <v>318</v>
      </c>
    </row>
  </sheetData>
  <mergeCells count="3">
    <mergeCell ref="G187:I187"/>
    <mergeCell ref="A2:F2"/>
    <mergeCell ref="G191:I191"/>
  </mergeCells>
  <pageMargins left="0.25" right="0.25" top="0.75" bottom="0.75" header="0.3" footer="0.3"/>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Laboratorní přístroje</vt:lpstr>
    </vt:vector>
  </TitlesOfParts>
  <Company>Univerzita Pardubice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spravce</dc:creator>
  <cp:lastModifiedBy>Vladimír Levandovský</cp:lastModifiedBy>
  <cp:lastPrinted>2012-12-03T12:34:15Z</cp:lastPrinted>
  <dcterms:created xsi:type="dcterms:W3CDTF">2012-03-23T12:40:15Z</dcterms:created>
  <dcterms:modified xsi:type="dcterms:W3CDTF">2013-01-14T13:50:15Z</dcterms:modified>
</cp:coreProperties>
</file>