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804"/>
  <workbookPr codeName="ThisWorkbook" defaultThemeVersion="124226"/>
  <bookViews>
    <workbookView xWindow="65416" yWindow="65416" windowWidth="29040" windowHeight="15720" activeTab="0"/>
  </bookViews>
  <sheets>
    <sheet name="Rozpočet" sheetId="2" r:id="rId1"/>
    <sheet name="Specifikace dodávky" sheetId="4" r:id="rId2"/>
    <sheet name="Adresy" sheetId="5" r:id="rId3"/>
  </sheets>
  <definedNames>
    <definedName name="_xlnm.Print_Area" localSheetId="2">'Adresy'!$A$1:$B$5</definedName>
    <definedName name="_xlnm.Print_Area" localSheetId="0">'Rozpočet'!$A$1:$T$17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<sst xmlns="http://schemas.openxmlformats.org/spreadsheetml/2006/main" count="139" uniqueCount="115">
  <si>
    <t>UK - KaM - Dodávka textilu 2024</t>
  </si>
  <si>
    <t>Příloha č. 1 - Specifikace předmětu plnění a položkový rozpočet</t>
  </si>
  <si>
    <t>Položkový rozpočet</t>
  </si>
  <si>
    <t>počet kusů pro jednotlivé koleje</t>
  </si>
  <si>
    <t>Položka</t>
  </si>
  <si>
    <t>Název</t>
  </si>
  <si>
    <t>Hvězda</t>
  </si>
  <si>
    <t>Otava</t>
  </si>
  <si>
    <t>Vltava</t>
  </si>
  <si>
    <t>17. listopadu</t>
  </si>
  <si>
    <t>Nová kolej</t>
  </si>
  <si>
    <t>Na Kotli</t>
  </si>
  <si>
    <t>J.Palacha</t>
  </si>
  <si>
    <t>Jednota</t>
  </si>
  <si>
    <t>Na Větrníku</t>
  </si>
  <si>
    <t>Bolevecká</t>
  </si>
  <si>
    <t>Heyrovského</t>
  </si>
  <si>
    <t>Kajetánka</t>
  </si>
  <si>
    <t>Hostivař</t>
  </si>
  <si>
    <t>Celkem ks</t>
  </si>
  <si>
    <t>cena/ks bez DPH</t>
  </si>
  <si>
    <t>cena celkem bez DPH</t>
  </si>
  <si>
    <t>DPH 21%</t>
  </si>
  <si>
    <t>cena celkem s DPH</t>
  </si>
  <si>
    <t>Označení nabízeného produktu *</t>
  </si>
  <si>
    <t>přikrývka</t>
  </si>
  <si>
    <t>polštář</t>
  </si>
  <si>
    <t>CENA CELKEM:</t>
  </si>
  <si>
    <t>Místem dodání jsou jednotlivé koleje</t>
  </si>
  <si>
    <t>Cena je včetně dopravy na místo dodání</t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</si>
  <si>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</si>
  <si>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</si>
  <si>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dodávky</t>
  </si>
  <si>
    <t>Podrobná specifikace jednotlivých položek:</t>
  </si>
  <si>
    <t>Polštář:</t>
  </si>
  <si>
    <t>Velikost: 70x90cm</t>
  </si>
  <si>
    <t>Polštář se bude skládat z vrchního snímatelného vaku z prošívané tkaniny s uzávěrem na zip a vnitřní náplně v samostatném vaku. Možnost samostatného praní obalu vrchního vaku bez nutnosti praní náplně.</t>
  </si>
  <si>
    <t>Vrchní vak:  Mikrovlákno, 100% počesaný polyester, min. 80g/m2, Rouno – duté vlákno, 100% polyester, min. 90g/m2</t>
  </si>
  <si>
    <t>Vnitřní vak: Netkaná textilie, 100% polypropylen, min. 50g/m2</t>
  </si>
  <si>
    <t xml:space="preserve">Náplň polštáře: Směs 50/50% měkkých polyesterových vláken (ve tvaru kuliček) a pružných polyuretanových tyčinek umístěných ve vaku. </t>
  </si>
  <si>
    <t>Váha náplně polštáře: min. 1000g</t>
  </si>
  <si>
    <t>Praní při teplotě do 95°C a sušení při teplotě do 120°C – pro potřebu odstranění všech mikroorganizmů a roztočů</t>
  </si>
  <si>
    <t>Přikrývka:</t>
  </si>
  <si>
    <t>Velikost: 140x200cm</t>
  </si>
  <si>
    <t>Látka: Mikrovlákno, 100% počesaný polyester, min. 80g/m2</t>
  </si>
  <si>
    <t>Náplň přikrývky: Rouno z tvarovaných silikonizovaných dutých vláken ze 100% polyesteru. Vlákna musí být odolná vůči mikroorganizmům.</t>
  </si>
  <si>
    <t>Váha náplně: min. 1050g</t>
  </si>
  <si>
    <t>Přikrývka i polštář musí být vhodný pro alergiky.</t>
  </si>
  <si>
    <t>Šetrnost k životnímu prostředí výrobku dodavatel prokáže předložením certifikátu Ekologicky šetrný výrobek nebo EU ecolabel certificate.</t>
  </si>
  <si>
    <t>V technické specifikaci jsou uvedeny minimální požadavky zadavatele na technickou úroveň, účastník může nabídnout zboží se srovnatelnými nebo vyššími parametry.</t>
  </si>
  <si>
    <t>Prokázání splnění požadovaných specifikací:</t>
  </si>
  <si>
    <t xml:space="preserve">Dodavatel předloží technické listy výrobků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</si>
  <si>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U nabízeného produktu musí být uveden výrobce produktu a současně musí být produkt označen tak, aby jej bylo možné jednoznačně identifikovat a odlišit jej tak od jiných podobných produktů. </t>
  </si>
  <si>
    <t xml:space="preserve">Zadavatel nepožaduje předložení vzorků, pouze si vymínil právo předložení vzorku nabízeného výrobku v případě potřeby ověření splnění požadovaných parametrů. </t>
  </si>
  <si>
    <t>Adresy míst dodání</t>
  </si>
  <si>
    <t>Adresy kolejí:</t>
  </si>
  <si>
    <t>Kontakty na vedoucí kolejí:</t>
  </si>
  <si>
    <t>Adresa</t>
  </si>
  <si>
    <t>Příjmení</t>
  </si>
  <si>
    <t>Jméno</t>
  </si>
  <si>
    <t>Tel.</t>
  </si>
  <si>
    <t>E-mail</t>
  </si>
  <si>
    <t xml:space="preserve">  Kolej Bolevecká</t>
  </si>
  <si>
    <t>Bolevecká 34, 301 66 Plzeň</t>
  </si>
  <si>
    <t>Stulíková</t>
  </si>
  <si>
    <t>Lenka</t>
  </si>
  <si>
    <t>Lenka.Stulikova@kam.cuni.cz</t>
  </si>
  <si>
    <t>Kolej Heyrovského</t>
  </si>
  <si>
    <t>Heyrovského 2428/5, 301 00 Plzeň</t>
  </si>
  <si>
    <t xml:space="preserve">  Kolej Šafránkův pavilon</t>
  </si>
  <si>
    <t>Alej Svobody 31, 301 00 Plzeň</t>
  </si>
  <si>
    <t>Na Kotli 1147/5, 502 96 Hradec Králové</t>
  </si>
  <si>
    <t>Borůvkova</t>
  </si>
  <si>
    <t>Iveta</t>
  </si>
  <si>
    <t>Iveta.Boruvkova@kam.cuni.cz</t>
  </si>
  <si>
    <t>Jana Palacha</t>
  </si>
  <si>
    <t>Jana Palacha 1137, 500 12 Hradec Králové</t>
  </si>
  <si>
    <t>Kolej Hvězda</t>
  </si>
  <si>
    <t>Zvoníčkova 1927/5, 162 08 Praha 6</t>
  </si>
  <si>
    <t>Jánošová</t>
  </si>
  <si>
    <t>Jitka</t>
  </si>
  <si>
    <t>Jitka.Janosova@kam.cuni.cz</t>
  </si>
  <si>
    <t xml:space="preserve">  Kolej Hostivař</t>
  </si>
  <si>
    <t>Weilova 2, 100 00 Praha 10</t>
  </si>
  <si>
    <t>Košařová</t>
  </si>
  <si>
    <t>Jana</t>
  </si>
  <si>
    <t>kolej.arealhostivar@kam.cuni.cz</t>
  </si>
  <si>
    <t xml:space="preserve">  Kolej Švehlova</t>
  </si>
  <si>
    <t>Slavíkova 22, 130 00 Praha 3</t>
  </si>
  <si>
    <t>Benáková</t>
  </si>
  <si>
    <t>Renata</t>
  </si>
  <si>
    <t>Renata.Benakova@kam.cuni.cz</t>
  </si>
  <si>
    <t>Kolej Budeč</t>
  </si>
  <si>
    <t>Wenzigova 1982/20</t>
  </si>
  <si>
    <t xml:space="preserve">  Kolej Vltava</t>
  </si>
  <si>
    <t>Chemická 953, 148 28 Praha 4</t>
  </si>
  <si>
    <t>Dolejší</t>
  </si>
  <si>
    <t>Martina</t>
  </si>
  <si>
    <t>Martina.Dolejsi@kam.cuni.cz</t>
  </si>
  <si>
    <t xml:space="preserve">  Kolej Otava</t>
  </si>
  <si>
    <t>Chemická 954, 148 28 Praha 4</t>
  </si>
  <si>
    <t xml:space="preserve">  Kolej Na Větrníku</t>
  </si>
  <si>
    <t>Na Větrníku 1932/18, 162 00 Praha 6</t>
  </si>
  <si>
    <t>Tichá</t>
  </si>
  <si>
    <t>Eva</t>
  </si>
  <si>
    <t>Eva.Ticha@kam.cuni.cz</t>
  </si>
  <si>
    <t>Kolej Jednota</t>
  </si>
  <si>
    <t>Opletalova 1663/38 110 00, Praha 1</t>
  </si>
  <si>
    <t>Kolej Komenského</t>
  </si>
  <si>
    <t>Parléřova 682/6,162 00  Praha 6</t>
  </si>
  <si>
    <t>Hlavatková</t>
  </si>
  <si>
    <t>Miroslava</t>
  </si>
  <si>
    <t>Miroslava.Hlavatkova@kam.cuni.cz</t>
  </si>
  <si>
    <t xml:space="preserve">  Kolej Kajetánka</t>
  </si>
  <si>
    <t>Radimova 12, 160 00 Praha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</si>
</sst>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&lt;=99999]###\ ###;###\ ###\ ###"/>
  </numFmts>
  <fonts count="20">
    <font>
      <sz val="10"/>
      <name val="Arial CE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sz val="10"/>
      <color rgb="FF000000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14" fontId="6" fillId="0" borderId="2" xfId="20" applyNumberFormat="1" applyFont="1" applyBorder="1" applyAlignment="1">
      <alignment horizontal="center" vertical="center" wrapText="1"/>
      <protection/>
    </xf>
    <xf numFmtId="14" fontId="6" fillId="0" borderId="3" xfId="20" applyNumberFormat="1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4" fillId="0" borderId="0" xfId="20" applyFont="1" applyAlignment="1">
      <alignment vertical="center" wrapText="1"/>
      <protection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6" fillId="2" borderId="1" xfId="20" applyNumberFormat="1" applyFont="1" applyFill="1" applyBorder="1" applyAlignment="1">
      <alignment horizontal="center" vertical="center" wrapText="1"/>
      <protection/>
    </xf>
    <xf numFmtId="0" fontId="8" fillId="2" borderId="6" xfId="20" applyFont="1" applyFill="1" applyBorder="1" applyAlignment="1">
      <alignment horizontal="left" vertical="top"/>
      <protection/>
    </xf>
    <xf numFmtId="4" fontId="8" fillId="2" borderId="7" xfId="0" applyNumberFormat="1" applyFont="1" applyFill="1" applyBorder="1" applyAlignment="1">
      <alignment vertical="top"/>
    </xf>
    <xf numFmtId="4" fontId="8" fillId="2" borderId="8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6" fillId="0" borderId="9" xfId="20" applyFont="1" applyBorder="1" applyAlignment="1">
      <alignment vertical="center"/>
      <protection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20" applyFont="1" applyAlignment="1">
      <alignment vertical="center"/>
      <protection/>
    </xf>
    <xf numFmtId="0" fontId="10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1" fillId="0" borderId="0" xfId="0" applyFont="1" applyAlignment="1">
      <alignment horizontal="justify"/>
    </xf>
    <xf numFmtId="0" fontId="14" fillId="0" borderId="0" xfId="20" applyFont="1" applyAlignment="1">
      <alignment horizontal="justify" vertical="center"/>
      <protection/>
    </xf>
    <xf numFmtId="0" fontId="8" fillId="3" borderId="0" xfId="0" applyFont="1" applyFill="1" applyAlignment="1">
      <alignment horizontal="justify" wrapText="1"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8" fillId="2" borderId="8" xfId="20" applyFont="1" applyFill="1" applyBorder="1" applyAlignment="1">
      <alignment horizontal="left" vertical="top" wrapText="1"/>
      <protection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0" fillId="0" borderId="0" xfId="0" applyFont="1" applyAlignment="1">
      <alignment horizontal="justify"/>
    </xf>
    <xf numFmtId="0" fontId="7" fillId="0" borderId="0" xfId="20" applyFont="1" applyAlignment="1">
      <alignment vertical="center"/>
      <protection/>
    </xf>
    <xf numFmtId="0" fontId="7" fillId="0" borderId="0" xfId="0" applyFont="1"/>
    <xf numFmtId="0" fontId="5" fillId="0" borderId="10" xfId="20" applyFont="1" applyBorder="1" applyAlignment="1">
      <alignment horizontal="center" vertical="top"/>
      <protection/>
    </xf>
    <xf numFmtId="0" fontId="4" fillId="0" borderId="11" xfId="20" applyFont="1" applyBorder="1" applyAlignment="1">
      <alignment horizontal="left" vertical="top" wrapText="1"/>
      <protection/>
    </xf>
    <xf numFmtId="3" fontId="5" fillId="0" borderId="10" xfId="20" applyNumberFormat="1" applyFont="1" applyBorder="1" applyAlignment="1">
      <alignment horizontal="center" vertical="top"/>
      <protection/>
    </xf>
    <xf numFmtId="3" fontId="5" fillId="0" borderId="12" xfId="20" applyNumberFormat="1" applyFont="1" applyBorder="1" applyAlignment="1">
      <alignment horizontal="center" vertical="top"/>
      <protection/>
    </xf>
    <xf numFmtId="0" fontId="5" fillId="0" borderId="13" xfId="0" applyFont="1" applyBorder="1" applyAlignment="1">
      <alignment horizontal="center" vertical="top"/>
    </xf>
    <xf numFmtId="4" fontId="5" fillId="0" borderId="1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4" xfId="20" applyFont="1" applyBorder="1" applyAlignment="1">
      <alignment horizontal="center" vertical="top"/>
      <protection/>
    </xf>
    <xf numFmtId="0" fontId="4" fillId="0" borderId="15" xfId="20" applyFont="1" applyBorder="1" applyAlignment="1">
      <alignment horizontal="left" vertical="top" wrapText="1"/>
      <protection/>
    </xf>
    <xf numFmtId="3" fontId="5" fillId="0" borderId="14" xfId="20" applyNumberFormat="1" applyFont="1" applyBorder="1" applyAlignment="1">
      <alignment horizontal="center" vertical="top"/>
      <protection/>
    </xf>
    <xf numFmtId="3" fontId="5" fillId="0" borderId="16" xfId="20" applyNumberFormat="1" applyFont="1" applyBorder="1" applyAlignment="1">
      <alignment horizontal="center" vertical="top"/>
      <protection/>
    </xf>
    <xf numFmtId="0" fontId="5" fillId="0" borderId="17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vertical="top"/>
    </xf>
    <xf numFmtId="3" fontId="4" fillId="2" borderId="18" xfId="20" applyNumberFormat="1" applyFont="1" applyFill="1" applyBorder="1" applyAlignment="1">
      <alignment horizontal="center" vertical="top"/>
      <protection/>
    </xf>
    <xf numFmtId="3" fontId="4" fillId="2" borderId="19" xfId="20" applyNumberFormat="1" applyFont="1" applyFill="1" applyBorder="1" applyAlignment="1">
      <alignment horizontal="center" vertical="top"/>
      <protection/>
    </xf>
    <xf numFmtId="3" fontId="8" fillId="2" borderId="20" xfId="20" applyNumberFormat="1" applyFont="1" applyFill="1" applyBorder="1" applyAlignment="1">
      <alignment horizontal="center" vertical="top"/>
      <protection/>
    </xf>
    <xf numFmtId="4" fontId="5" fillId="0" borderId="16" xfId="0" applyNumberFormat="1" applyFont="1" applyBorder="1" applyAlignment="1">
      <alignment vertical="top"/>
    </xf>
    <xf numFmtId="3" fontId="6" fillId="0" borderId="21" xfId="0" applyNumberFormat="1" applyFont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0" fontId="2" fillId="4" borderId="22" xfId="0" applyFont="1" applyFill="1" applyBorder="1" applyAlignment="1">
      <alignment vertical="top" wrapText="1"/>
    </xf>
    <xf numFmtId="4" fontId="5" fillId="4" borderId="14" xfId="0" applyNumberFormat="1" applyFont="1" applyFill="1" applyBorder="1" applyAlignment="1">
      <alignment vertical="top"/>
    </xf>
    <xf numFmtId="0" fontId="2" fillId="4" borderId="23" xfId="0" applyFont="1" applyFill="1" applyBorder="1" applyAlignment="1">
      <alignment vertical="top" wrapText="1"/>
    </xf>
    <xf numFmtId="0" fontId="5" fillId="0" borderId="24" xfId="0" applyFont="1" applyBorder="1" applyAlignment="1">
      <alignment vertical="top"/>
    </xf>
    <xf numFmtId="4" fontId="8" fillId="2" borderId="6" xfId="0" applyNumberFormat="1" applyFont="1" applyFill="1" applyBorder="1" applyAlignment="1">
      <alignment vertical="top"/>
    </xf>
    <xf numFmtId="0" fontId="8" fillId="0" borderId="25" xfId="0" applyFont="1" applyBorder="1" applyAlignment="1">
      <alignment vertical="top"/>
    </xf>
    <xf numFmtId="3" fontId="18" fillId="2" borderId="6" xfId="20" applyNumberFormat="1" applyFont="1" applyFill="1" applyBorder="1" applyAlignment="1">
      <alignment horizontal="center" vertical="top"/>
      <protection/>
    </xf>
    <xf numFmtId="3" fontId="18" fillId="2" borderId="7" xfId="20" applyNumberFormat="1" applyFont="1" applyFill="1" applyBorder="1" applyAlignment="1">
      <alignment horizontal="center" vertical="top"/>
      <protection/>
    </xf>
    <xf numFmtId="3" fontId="18" fillId="2" borderId="26" xfId="20" applyNumberFormat="1" applyFont="1" applyFill="1" applyBorder="1" applyAlignment="1">
      <alignment horizontal="center" vertical="top"/>
      <protection/>
    </xf>
    <xf numFmtId="4" fontId="2" fillId="0" borderId="0" xfId="0" applyNumberFormat="1" applyFont="1"/>
    <xf numFmtId="4" fontId="5" fillId="0" borderId="27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horizontal="center" vertical="top"/>
    </xf>
    <xf numFmtId="0" fontId="10" fillId="0" borderId="0" xfId="0" applyFont="1"/>
    <xf numFmtId="0" fontId="8" fillId="0" borderId="0" xfId="0" applyFont="1" applyAlignment="1">
      <alignment horizontal="justify"/>
    </xf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2" fillId="0" borderId="14" xfId="20" applyNumberFormat="1" applyFont="1" applyBorder="1" applyAlignment="1">
      <alignment horizontal="center" vertical="center" wrapText="1"/>
      <protection/>
    </xf>
    <xf numFmtId="14" fontId="2" fillId="0" borderId="16" xfId="20" applyNumberFormat="1" applyFont="1" applyBorder="1" applyAlignment="1">
      <alignment horizontal="left" vertical="center"/>
      <protection/>
    </xf>
    <xf numFmtId="0" fontId="2" fillId="0" borderId="16" xfId="0" applyFont="1" applyBorder="1"/>
    <xf numFmtId="164" fontId="2" fillId="0" borderId="16" xfId="21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4" xfId="0" applyNumberFormat="1" applyFont="1" applyBorder="1" applyAlignment="1">
      <alignment horizontal="center" vertical="center" wrapText="1"/>
    </xf>
    <xf numFmtId="14" fontId="2" fillId="0" borderId="28" xfId="20" applyNumberFormat="1" applyFont="1" applyBorder="1" applyAlignment="1">
      <alignment horizontal="center" vertical="center" wrapText="1"/>
      <protection/>
    </xf>
    <xf numFmtId="14" fontId="2" fillId="0" borderId="29" xfId="20" applyNumberFormat="1" applyFont="1" applyBorder="1" applyAlignment="1">
      <alignment horizontal="left" vertical="center"/>
      <protection/>
    </xf>
    <xf numFmtId="14" fontId="2" fillId="0" borderId="6" xfId="20" applyNumberFormat="1" applyFont="1" applyBorder="1" applyAlignment="1">
      <alignment horizontal="center" vertical="center" wrapText="1"/>
      <protection/>
    </xf>
    <xf numFmtId="14" fontId="2" fillId="0" borderId="7" xfId="20" applyNumberFormat="1" applyFont="1" applyBorder="1" applyAlignment="1">
      <alignment horizontal="left" vertical="center"/>
      <protection/>
    </xf>
    <xf numFmtId="0" fontId="2" fillId="0" borderId="30" xfId="0" applyFont="1" applyBorder="1"/>
    <xf numFmtId="164" fontId="2" fillId="0" borderId="30" xfId="21" applyNumberFormat="1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6" fillId="0" borderId="32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33" xfId="20" applyFont="1" applyBorder="1" applyAlignment="1">
      <alignment horizontal="center" vertical="center"/>
      <protection/>
    </xf>
    <xf numFmtId="0" fontId="11" fillId="0" borderId="0" xfId="0" applyFont="1" applyAlignment="1">
      <alignment wrapText="1"/>
    </xf>
    <xf numFmtId="0" fontId="14" fillId="0" borderId="0" xfId="20" applyFont="1" applyAlignment="1">
      <alignment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 a počty CZM _ nábytek" xfId="20"/>
    <cellStyle name="Čárka" xfId="21"/>
    <cellStyle name="Normální 3" xfId="22"/>
    <cellStyle name="Normální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tabSelected="1" workbookViewId="0" topLeftCell="A1">
      <pane xSplit="21" ySplit="7" topLeftCell="V8" activePane="bottomRight" state="frozen"/>
      <selection pane="bottomRight" activeCell="C29" sqref="C29"/>
      <selection pane="bottomLeft" activeCell="A5" sqref="A5"/>
      <selection pane="topRight" activeCell="D1" sqref="D1"/>
    </sheetView>
  </sheetViews>
  <sheetFormatPr defaultColWidth="8.75390625" defaultRowHeight="12.75"/>
  <cols>
    <col min="1" max="1" width="6.125" style="1" customWidth="1"/>
    <col min="2" max="2" width="14.25390625" style="1" customWidth="1"/>
    <col min="3" max="12" width="7.875" style="2" customWidth="1"/>
    <col min="13" max="13" width="9.25390625" style="2" customWidth="1"/>
    <col min="14" max="14" width="7.875" style="2" customWidth="1"/>
    <col min="15" max="16" width="7.875" style="1" customWidth="1"/>
    <col min="17" max="17" width="12.75390625" style="1" customWidth="1"/>
    <col min="18" max="18" width="16.25390625" style="1" customWidth="1"/>
    <col min="19" max="19" width="11.00390625" style="1" customWidth="1"/>
    <col min="20" max="20" width="13.875" style="1" customWidth="1"/>
    <col min="21" max="21" width="41.75390625" style="1" customWidth="1"/>
    <col min="22" max="16384" width="8.75390625" style="1" customWidth="1"/>
  </cols>
  <sheetData>
    <row r="1" spans="1:25" s="24" customFormat="1" ht="18.75">
      <c r="A1" s="22" t="s">
        <v>0</v>
      </c>
      <c r="B1" s="22"/>
      <c r="C1" s="22"/>
      <c r="D1" s="22"/>
      <c r="E1" s="22"/>
      <c r="F1" s="22"/>
      <c r="G1" s="22"/>
      <c r="H1" s="22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23"/>
      <c r="Y1" s="23"/>
    </row>
    <row r="2" spans="1:20" s="24" customFormat="1" ht="18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24" customFormat="1" ht="7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24" customFormat="1" ht="18.75">
      <c r="A4" s="31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s="24" customFormat="1" ht="7.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s="39" customFormat="1" ht="11.45" customHeight="1" thickBot="1">
      <c r="A6" s="38"/>
      <c r="B6" s="38"/>
      <c r="C6" s="94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20"/>
      <c r="Q6" s="38"/>
      <c r="R6" s="38"/>
      <c r="S6" s="38"/>
      <c r="T6" s="38"/>
    </row>
    <row r="7" spans="1:21" s="14" customFormat="1" ht="37.9" customHeight="1" thickBot="1">
      <c r="A7" s="5" t="s">
        <v>4</v>
      </c>
      <c r="B7" s="6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11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7" t="s">
        <v>17</v>
      </c>
      <c r="O7" s="11" t="s">
        <v>18</v>
      </c>
      <c r="P7" s="15" t="s">
        <v>19</v>
      </c>
      <c r="Q7" s="57" t="s">
        <v>20</v>
      </c>
      <c r="R7" s="11" t="s">
        <v>21</v>
      </c>
      <c r="S7" s="12" t="s">
        <v>22</v>
      </c>
      <c r="T7" s="11" t="s">
        <v>23</v>
      </c>
      <c r="U7" s="13" t="s">
        <v>24</v>
      </c>
    </row>
    <row r="8" spans="1:20" s="4" customFormat="1" ht="11.1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1" s="46" customFormat="1" ht="12.75">
      <c r="A9" s="40">
        <v>1</v>
      </c>
      <c r="B9" s="41" t="s">
        <v>25</v>
      </c>
      <c r="C9" s="42">
        <v>250</v>
      </c>
      <c r="D9" s="43"/>
      <c r="E9" s="43">
        <v>30</v>
      </c>
      <c r="F9" s="43"/>
      <c r="G9" s="43">
        <v>100</v>
      </c>
      <c r="H9" s="43"/>
      <c r="I9" s="43">
        <v>50</v>
      </c>
      <c r="J9" s="43">
        <v>150</v>
      </c>
      <c r="K9" s="43">
        <v>500</v>
      </c>
      <c r="L9" s="43">
        <v>50</v>
      </c>
      <c r="M9" s="43">
        <v>15</v>
      </c>
      <c r="N9" s="43">
        <v>500</v>
      </c>
      <c r="O9" s="44">
        <v>200</v>
      </c>
      <c r="P9" s="53">
        <f aca="true" t="shared" si="0" ref="P9:P10">SUM(C9:O9)</f>
        <v>1845</v>
      </c>
      <c r="Q9" s="58"/>
      <c r="R9" s="45">
        <f>SUM(P9*Q9)</f>
        <v>0</v>
      </c>
      <c r="S9" s="45">
        <f>SUM(R9*0.21)</f>
        <v>0</v>
      </c>
      <c r="T9" s="59">
        <f>SUM(R9*1.21)</f>
        <v>0</v>
      </c>
      <c r="U9" s="60"/>
    </row>
    <row r="10" spans="1:21" s="46" customFormat="1" ht="12.75">
      <c r="A10" s="47">
        <v>2</v>
      </c>
      <c r="B10" s="48" t="s">
        <v>26</v>
      </c>
      <c r="C10" s="49">
        <v>250</v>
      </c>
      <c r="D10" s="50"/>
      <c r="E10" s="50">
        <v>100</v>
      </c>
      <c r="F10" s="50"/>
      <c r="G10" s="50"/>
      <c r="H10" s="50"/>
      <c r="I10" s="50">
        <v>100</v>
      </c>
      <c r="J10" s="50">
        <v>200</v>
      </c>
      <c r="K10" s="50">
        <v>500</v>
      </c>
      <c r="L10" s="50">
        <v>50</v>
      </c>
      <c r="M10" s="50">
        <v>20</v>
      </c>
      <c r="N10" s="50">
        <v>500</v>
      </c>
      <c r="O10" s="51">
        <v>450</v>
      </c>
      <c r="P10" s="54">
        <f t="shared" si="0"/>
        <v>2170</v>
      </c>
      <c r="Q10" s="61"/>
      <c r="R10" s="52">
        <f aca="true" t="shared" si="1" ref="R10">SUM(P10*Q10)</f>
        <v>0</v>
      </c>
      <c r="S10" s="52">
        <f aca="true" t="shared" si="2" ref="S10">SUM(R10*0.21)</f>
        <v>0</v>
      </c>
      <c r="T10" s="56">
        <f aca="true" t="shared" si="3" ref="T10">SUM(R10*1.21)</f>
        <v>0</v>
      </c>
      <c r="U10" s="62"/>
    </row>
    <row r="11" spans="1:21" s="46" customFormat="1" ht="12">
      <c r="A11" s="47"/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4"/>
      <c r="Q11" s="71"/>
      <c r="R11" s="70"/>
      <c r="S11" s="52"/>
      <c r="T11" s="56"/>
      <c r="U11" s="63"/>
    </row>
    <row r="12" spans="1:21" s="19" customFormat="1" ht="22.5" customHeight="1" thickBot="1">
      <c r="A12" s="16" t="s">
        <v>27</v>
      </c>
      <c r="B12" s="33"/>
      <c r="C12" s="66">
        <f aca="true" t="shared" si="4" ref="C12:O12">SUM(C9:C11)</f>
        <v>500</v>
      </c>
      <c r="D12" s="67">
        <f t="shared" si="4"/>
        <v>0</v>
      </c>
      <c r="E12" s="67">
        <f t="shared" si="4"/>
        <v>130</v>
      </c>
      <c r="F12" s="67">
        <f t="shared" si="4"/>
        <v>0</v>
      </c>
      <c r="G12" s="67">
        <f t="shared" si="4"/>
        <v>100</v>
      </c>
      <c r="H12" s="67">
        <f t="shared" si="4"/>
        <v>0</v>
      </c>
      <c r="I12" s="67">
        <f t="shared" si="4"/>
        <v>150</v>
      </c>
      <c r="J12" s="67">
        <f t="shared" si="4"/>
        <v>350</v>
      </c>
      <c r="K12" s="67">
        <f t="shared" si="4"/>
        <v>1000</v>
      </c>
      <c r="L12" s="67">
        <f t="shared" si="4"/>
        <v>100</v>
      </c>
      <c r="M12" s="67">
        <f t="shared" si="4"/>
        <v>35</v>
      </c>
      <c r="N12" s="67">
        <f t="shared" si="4"/>
        <v>1000</v>
      </c>
      <c r="O12" s="68">
        <f t="shared" si="4"/>
        <v>650</v>
      </c>
      <c r="P12" s="55"/>
      <c r="Q12" s="64"/>
      <c r="R12" s="18">
        <f>SUM(R9:R11)</f>
        <v>0</v>
      </c>
      <c r="S12" s="18">
        <f>SUM(S9:S11)</f>
        <v>0</v>
      </c>
      <c r="T12" s="17">
        <f>SUM(T9:T11)</f>
        <v>0</v>
      </c>
      <c r="U12" s="65"/>
    </row>
    <row r="13" ht="12.75">
      <c r="B13" s="3"/>
    </row>
    <row r="14" spans="1:20" ht="12.75">
      <c r="A14" s="1" t="s">
        <v>28</v>
      </c>
      <c r="T14" s="69"/>
    </row>
    <row r="15" ht="12.75">
      <c r="A15" s="1" t="s">
        <v>29</v>
      </c>
    </row>
    <row r="16" ht="12.75">
      <c r="A16" s="1" t="s">
        <v>30</v>
      </c>
    </row>
    <row r="17" ht="12.75">
      <c r="A17" s="1" t="s">
        <v>31</v>
      </c>
    </row>
    <row r="25" ht="12.75">
      <c r="A25" s="3"/>
    </row>
  </sheetData>
  <mergeCells count="1">
    <mergeCell ref="C6:O6"/>
  </mergeCells>
  <printOptions horizontalCentered="1"/>
  <pageMargins left="0.3937007874015748" right="0.3937007874015748" top="0.6299212598425197" bottom="0.6299212598425197" header="0.3937007874015748" footer="0.1968503937007874"/>
  <pageSetup fitToHeight="1" fitToWidth="1" horizontalDpi="600" verticalDpi="600" orientation="landscape" paperSize="9" scale="74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3"/>
  <sheetViews>
    <sheetView workbookViewId="0" topLeftCell="A10"/>
  </sheetViews>
  <sheetFormatPr defaultColWidth="9.125" defaultRowHeight="12.75"/>
  <cols>
    <col min="1" max="1" width="95.125" style="37" customWidth="1"/>
    <col min="2" max="16384" width="9.125" style="72" customWidth="1"/>
  </cols>
  <sheetData>
    <row r="1" spans="1:30" s="24" customFormat="1" ht="18.75">
      <c r="A1" s="28" t="str">
        <f>Rozpočet!A1</f>
        <v>UK - KaM - Dodávka textilu 2024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3"/>
      <c r="AB1" s="23"/>
      <c r="AC1" s="23"/>
      <c r="AD1" s="23"/>
    </row>
    <row r="2" spans="1:25" s="24" customFormat="1" ht="18.75">
      <c r="A2" s="29" t="str">
        <f>Rozpočet!A2</f>
        <v>Příloha č. 1 - Specifikace předmětu plnění a položkový rozpočet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4" customFormat="1" ht="7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s="24" customFormat="1" ht="18.75">
      <c r="A4" s="32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s="24" customFormat="1" ht="7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12.75">
      <c r="A6" s="30" t="s">
        <v>33</v>
      </c>
    </row>
    <row r="7" ht="12.75">
      <c r="A7" s="26"/>
    </row>
    <row r="8" ht="12.75">
      <c r="A8" s="27" t="s">
        <v>34</v>
      </c>
    </row>
    <row r="9" ht="12.75">
      <c r="A9" s="26" t="s">
        <v>35</v>
      </c>
    </row>
    <row r="10" ht="45">
      <c r="A10" s="26" t="s">
        <v>36</v>
      </c>
    </row>
    <row r="11" ht="30">
      <c r="A11" s="37" t="s">
        <v>37</v>
      </c>
    </row>
    <row r="12" ht="12.75">
      <c r="A12" s="26" t="s">
        <v>38</v>
      </c>
    </row>
    <row r="13" ht="30">
      <c r="A13" s="26" t="s">
        <v>39</v>
      </c>
    </row>
    <row r="14" ht="12.75">
      <c r="A14" s="26" t="s">
        <v>40</v>
      </c>
    </row>
    <row r="15" ht="30">
      <c r="A15" s="26" t="s">
        <v>41</v>
      </c>
    </row>
    <row r="16" ht="12.75">
      <c r="A16" s="26"/>
    </row>
    <row r="17" ht="12.75">
      <c r="A17" s="27" t="s">
        <v>42</v>
      </c>
    </row>
    <row r="18" ht="12.75">
      <c r="A18" s="26" t="s">
        <v>43</v>
      </c>
    </row>
    <row r="19" ht="12.75">
      <c r="A19" s="26" t="s">
        <v>44</v>
      </c>
    </row>
    <row r="20" ht="30">
      <c r="A20" s="26" t="s">
        <v>45</v>
      </c>
    </row>
    <row r="21" ht="12.75">
      <c r="A21" s="26" t="s">
        <v>46</v>
      </c>
    </row>
    <row r="22" ht="30">
      <c r="A22" s="26" t="s">
        <v>41</v>
      </c>
    </row>
    <row r="24" ht="12.75">
      <c r="A24" s="73" t="s">
        <v>47</v>
      </c>
    </row>
    <row r="26" ht="30">
      <c r="A26" s="73" t="s">
        <v>48</v>
      </c>
    </row>
    <row r="28" ht="30">
      <c r="A28" s="37" t="s">
        <v>49</v>
      </c>
    </row>
    <row r="30" spans="1:2" ht="12.75">
      <c r="A30" s="34" t="s">
        <v>50</v>
      </c>
      <c r="B30" s="35"/>
    </row>
    <row r="31" spans="1:2" ht="45">
      <c r="A31" s="36" t="s">
        <v>51</v>
      </c>
      <c r="B31" s="36"/>
    </row>
    <row r="32" spans="1:2" ht="30">
      <c r="A32" s="36" t="s">
        <v>52</v>
      </c>
      <c r="B32" s="36"/>
    </row>
    <row r="33" spans="1:2" ht="30">
      <c r="A33" s="36" t="s">
        <v>53</v>
      </c>
      <c r="B33" s="3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7"/>
  <sheetViews>
    <sheetView workbookViewId="0" topLeftCell="A1">
      <selection activeCell="A1" sqref="A1:B1"/>
    </sheetView>
  </sheetViews>
  <sheetFormatPr defaultColWidth="9.125" defaultRowHeight="12.75"/>
  <cols>
    <col min="1" max="1" width="22.00390625" style="1" customWidth="1"/>
    <col min="2" max="2" width="41.625" style="1" customWidth="1"/>
    <col min="3" max="3" width="13.125" style="1" hidden="1" customWidth="1"/>
    <col min="4" max="4" width="9.125" style="1" hidden="1" customWidth="1"/>
    <col min="5" max="5" width="12.375" style="1" hidden="1" customWidth="1"/>
    <col min="6" max="6" width="29.125" style="1" hidden="1" customWidth="1"/>
    <col min="7" max="16384" width="9.125" style="1" customWidth="1"/>
  </cols>
  <sheetData>
    <row r="1" spans="1:23" s="24" customFormat="1" ht="45" customHeight="1">
      <c r="A1" s="97" t="str">
        <f>Rozpočet!A1</f>
        <v>UK - KaM - Dodávka textilu 2024</v>
      </c>
      <c r="B1" s="97">
        <f>Rozpočet!B1</f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3"/>
      <c r="U1" s="23"/>
      <c r="V1" s="23"/>
      <c r="W1" s="23"/>
    </row>
    <row r="2" spans="1:18" s="24" customFormat="1" ht="45" customHeight="1">
      <c r="A2" s="98" t="str">
        <f>Rozpočet!A2</f>
        <v>Příloha č. 1 - Specifikace předmětu plnění a položkový rozpočet</v>
      </c>
      <c r="B2" s="98">
        <f>Rozpočet!B2</f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24" customFormat="1" ht="7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24" customFormat="1" ht="18.75">
      <c r="A4" s="31" t="s">
        <v>54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24" customFormat="1" ht="7.5" customHeight="1" hidden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24" customFormat="1" ht="7.5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24" customFormat="1" ht="7.5" customHeight="1" hidden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s="24" customFormat="1" ht="7.5" customHeight="1" hidden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s="24" customFormat="1" ht="7.5" customHeight="1" hidden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24" customFormat="1" ht="7.5" customHeight="1" hidden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24" customFormat="1" ht="7.5" customHeight="1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24" customFormat="1" ht="7.5" customHeight="1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24" customFormat="1" ht="7.5" customHeight="1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24" customFormat="1" ht="7.5" customHeight="1" hidden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24" customFormat="1" ht="7.5" customHeight="1" hidden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4" customFormat="1" ht="7.5" customHeight="1" hidden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24" customFormat="1" ht="7.5" customHeight="1" hidden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24" customFormat="1" ht="7.5" customHeight="1" hidden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24" customFormat="1" ht="7.5" customHeight="1" hidden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24" customFormat="1" ht="7.5" customHeight="1" thickBo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6" ht="12.75">
      <c r="A21" s="74" t="s">
        <v>55</v>
      </c>
      <c r="B21" s="75"/>
      <c r="C21" s="76" t="s">
        <v>56</v>
      </c>
      <c r="D21" s="75"/>
      <c r="E21" s="76"/>
      <c r="F21" s="77"/>
    </row>
    <row r="22" spans="1:6" s="3" customFormat="1" ht="12.75">
      <c r="A22" s="78" t="s">
        <v>5</v>
      </c>
      <c r="B22" s="79" t="s">
        <v>57</v>
      </c>
      <c r="C22" s="79" t="s">
        <v>58</v>
      </c>
      <c r="D22" s="79" t="s">
        <v>59</v>
      </c>
      <c r="E22" s="79" t="s">
        <v>60</v>
      </c>
      <c r="F22" s="80" t="s">
        <v>61</v>
      </c>
    </row>
    <row r="23" spans="1:6" ht="12.75">
      <c r="A23" s="81" t="s">
        <v>62</v>
      </c>
      <c r="B23" s="82" t="s">
        <v>63</v>
      </c>
      <c r="C23" s="83" t="s">
        <v>64</v>
      </c>
      <c r="D23" s="83" t="s">
        <v>65</v>
      </c>
      <c r="E23" s="84">
        <v>770188955</v>
      </c>
      <c r="F23" s="85" t="s">
        <v>66</v>
      </c>
    </row>
    <row r="24" spans="1:6" ht="12.75">
      <c r="A24" s="81" t="s">
        <v>67</v>
      </c>
      <c r="B24" s="82" t="s">
        <v>68</v>
      </c>
      <c r="C24" s="83" t="s">
        <v>64</v>
      </c>
      <c r="D24" s="83" t="s">
        <v>65</v>
      </c>
      <c r="E24" s="84">
        <v>770188955</v>
      </c>
      <c r="F24" s="85" t="s">
        <v>66</v>
      </c>
    </row>
    <row r="25" spans="1:6" ht="12.75">
      <c r="A25" s="81" t="s">
        <v>69</v>
      </c>
      <c r="B25" s="82" t="s">
        <v>70</v>
      </c>
      <c r="C25" s="83" t="s">
        <v>64</v>
      </c>
      <c r="D25" s="83" t="s">
        <v>65</v>
      </c>
      <c r="E25" s="84">
        <v>770188955</v>
      </c>
      <c r="F25" s="85" t="s">
        <v>66</v>
      </c>
    </row>
    <row r="26" spans="1:6" ht="12.75">
      <c r="A26" s="81" t="s">
        <v>11</v>
      </c>
      <c r="B26" s="82" t="s">
        <v>71</v>
      </c>
      <c r="C26" s="83" t="s">
        <v>72</v>
      </c>
      <c r="D26" s="83" t="s">
        <v>73</v>
      </c>
      <c r="E26" s="84">
        <v>605200047</v>
      </c>
      <c r="F26" s="85" t="s">
        <v>74</v>
      </c>
    </row>
    <row r="27" spans="1:6" ht="12.75">
      <c r="A27" s="81" t="s">
        <v>75</v>
      </c>
      <c r="B27" s="82" t="s">
        <v>76</v>
      </c>
      <c r="C27" s="83" t="s">
        <v>72</v>
      </c>
      <c r="D27" s="83" t="s">
        <v>73</v>
      </c>
      <c r="E27" s="84">
        <v>605200047</v>
      </c>
      <c r="F27" s="85" t="s">
        <v>74</v>
      </c>
    </row>
    <row r="28" spans="1:6" ht="12.75">
      <c r="A28" s="81" t="s">
        <v>77</v>
      </c>
      <c r="B28" s="82" t="s">
        <v>78</v>
      </c>
      <c r="C28" s="83" t="s">
        <v>79</v>
      </c>
      <c r="D28" s="83" t="s">
        <v>80</v>
      </c>
      <c r="E28" s="84">
        <v>605200041</v>
      </c>
      <c r="F28" s="85" t="s">
        <v>81</v>
      </c>
    </row>
    <row r="29" spans="1:6" ht="12.75">
      <c r="A29" s="86" t="s">
        <v>82</v>
      </c>
      <c r="B29" s="82" t="s">
        <v>83</v>
      </c>
      <c r="C29" s="83" t="s">
        <v>84</v>
      </c>
      <c r="D29" s="83" t="s">
        <v>85</v>
      </c>
      <c r="E29" s="84">
        <v>605200309</v>
      </c>
      <c r="F29" s="85" t="s">
        <v>86</v>
      </c>
    </row>
    <row r="30" spans="1:6" ht="12.75">
      <c r="A30" s="81" t="s">
        <v>87</v>
      </c>
      <c r="B30" s="82" t="s">
        <v>88</v>
      </c>
      <c r="C30" s="83" t="s">
        <v>89</v>
      </c>
      <c r="D30" s="83" t="s">
        <v>90</v>
      </c>
      <c r="E30" s="84">
        <v>605200042</v>
      </c>
      <c r="F30" s="85" t="s">
        <v>91</v>
      </c>
    </row>
    <row r="31" spans="1:6" ht="12.75">
      <c r="A31" s="81" t="s">
        <v>92</v>
      </c>
      <c r="B31" s="82" t="s">
        <v>93</v>
      </c>
      <c r="C31" s="83" t="s">
        <v>89</v>
      </c>
      <c r="D31" s="83" t="s">
        <v>90</v>
      </c>
      <c r="E31" s="84">
        <v>605200042</v>
      </c>
      <c r="F31" s="85" t="s">
        <v>91</v>
      </c>
    </row>
    <row r="32" spans="1:6" ht="12.75">
      <c r="A32" s="81" t="s">
        <v>94</v>
      </c>
      <c r="B32" s="82" t="s">
        <v>95</v>
      </c>
      <c r="C32" s="83" t="s">
        <v>96</v>
      </c>
      <c r="D32" s="83" t="s">
        <v>97</v>
      </c>
      <c r="E32" s="84">
        <v>605200052</v>
      </c>
      <c r="F32" s="85" t="s">
        <v>98</v>
      </c>
    </row>
    <row r="33" spans="1:6" ht="12.75">
      <c r="A33" s="81" t="s">
        <v>99</v>
      </c>
      <c r="B33" s="82" t="s">
        <v>100</v>
      </c>
      <c r="C33" s="83" t="s">
        <v>96</v>
      </c>
      <c r="D33" s="83" t="s">
        <v>97</v>
      </c>
      <c r="E33" s="84">
        <v>605200052</v>
      </c>
      <c r="F33" s="85" t="s">
        <v>98</v>
      </c>
    </row>
    <row r="34" spans="1:6" ht="12.75">
      <c r="A34" s="81" t="s">
        <v>101</v>
      </c>
      <c r="B34" s="82" t="s">
        <v>102</v>
      </c>
      <c r="C34" s="83" t="s">
        <v>103</v>
      </c>
      <c r="D34" s="83" t="s">
        <v>104</v>
      </c>
      <c r="E34" s="84">
        <v>605200043</v>
      </c>
      <c r="F34" s="85" t="s">
        <v>105</v>
      </c>
    </row>
    <row r="35" spans="1:6" ht="12.75">
      <c r="A35" s="87" t="s">
        <v>106</v>
      </c>
      <c r="B35" s="88" t="s">
        <v>107</v>
      </c>
      <c r="C35" s="83" t="s">
        <v>103</v>
      </c>
      <c r="D35" s="83" t="s">
        <v>104</v>
      </c>
      <c r="E35" s="84">
        <v>605200043</v>
      </c>
      <c r="F35" s="85" t="s">
        <v>105</v>
      </c>
    </row>
    <row r="36" spans="1:6" ht="12.75">
      <c r="A36" s="87" t="s">
        <v>108</v>
      </c>
      <c r="B36" s="88" t="s">
        <v>109</v>
      </c>
      <c r="C36" s="83" t="s">
        <v>110</v>
      </c>
      <c r="D36" s="83" t="s">
        <v>111</v>
      </c>
      <c r="E36" s="84">
        <v>605200044</v>
      </c>
      <c r="F36" s="85" t="s">
        <v>112</v>
      </c>
    </row>
    <row r="37" spans="1:6" ht="13.5" thickBot="1">
      <c r="A37" s="89" t="s">
        <v>113</v>
      </c>
      <c r="B37" s="90" t="s">
        <v>114</v>
      </c>
      <c r="C37" s="91" t="s">
        <v>110</v>
      </c>
      <c r="D37" s="91" t="s">
        <v>111</v>
      </c>
      <c r="E37" s="92">
        <v>605200044</v>
      </c>
      <c r="F37" s="93" t="s">
        <v>112</v>
      </c>
    </row>
  </sheetData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  <Detail xmlns="44581704-53ce-4cf0-bc92-473e606c16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3" ma:contentTypeDescription="Vytvoří nový dokument" ma:contentTypeScope="" ma:versionID="656c0f33b74188d9f26e2b71f270fedf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5b72fefe9eb8293288dff82a219d85d1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tai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tail" ma:index="19" nillable="true" ma:displayName="Detailní název" ma:description="Detailní název adresáře" ma:format="Dropdown" ma:internalName="Detail">
      <xsd:simpleType>
        <xsd:restriction base="dms:Text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3DF0FE-E750-4461-898A-B7C90AF7CE2B}"/>
</file>

<file path=customXml/itemProps2.xml><?xml version="1.0" encoding="utf-8"?>
<ds:datastoreItem xmlns:ds="http://schemas.openxmlformats.org/officeDocument/2006/customXml" ds:itemID="{3467C164-51AF-48AC-973B-AA3A5950661D}"/>
</file>

<file path=customXml/itemProps3.xml><?xml version="1.0" encoding="utf-8"?>
<ds:datastoreItem xmlns:ds="http://schemas.openxmlformats.org/officeDocument/2006/customXml" ds:itemID="{BABACDB6-82D7-49C4-A161-EDA368736B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Karel Hrbek</dc:creator>
  <cp:keywords/>
  <dc:description/>
  <cp:lastModifiedBy>Lenka Vondrová</cp:lastModifiedBy>
  <dcterms:created xsi:type="dcterms:W3CDTF">2008-02-08T06:18:52Z</dcterms:created>
  <dcterms:modified xsi:type="dcterms:W3CDTF">2024-06-10T12:01:56Z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</Properties>
</file>