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DANIELA\DNS nábytek\05 Vyzva 26_2024_Židle a patologie_příprava\01 K odeslání\"/>
    </mc:Choice>
  </mc:AlternateContent>
  <xr:revisionPtr revIDLastSave="0" documentId="13_ncr:1_{5E0668FC-7ECC-4B01-9D31-978020F424EB}" xr6:coauthVersionLast="47" xr6:coauthVersionMax="47" xr10:uidLastSave="{00000000-0000-0000-0000-000000000000}"/>
  <bookViews>
    <workbookView xWindow="-120" yWindow="-120" windowWidth="29040" windowHeight="15720" xr2:uid="{FF9FBE4B-3DCF-4F63-81F1-91F35F7472F2}"/>
  </bookViews>
  <sheets>
    <sheet name="Výzva č. 26 NÁBYTEK" sheetId="1" r:id="rId1"/>
  </sheets>
  <definedNames>
    <definedName name="_xlnm.Print_Area" localSheetId="0">'Výzva č. 26 NÁBYTEK'!$A$1:$AB$29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 l="1"/>
  <c r="Q19" i="1"/>
  <c r="Q18" i="1"/>
  <c r="Q17" i="1"/>
  <c r="Q16" i="1"/>
  <c r="Q15" i="1"/>
  <c r="Q14" i="1"/>
  <c r="Q13" i="1"/>
  <c r="Q12" i="1"/>
  <c r="Q11" i="1"/>
  <c r="Q10" i="1"/>
  <c r="Q9" i="1"/>
  <c r="Q8" i="1"/>
  <c r="J20" i="1" l="1"/>
  <c r="K20" i="1" s="1"/>
  <c r="L20" i="1"/>
  <c r="M20" i="1" l="1"/>
  <c r="N20" i="1" s="1"/>
  <c r="J10" i="1" l="1"/>
  <c r="K10" i="1" s="1"/>
  <c r="J11" i="1"/>
  <c r="M11" i="1" s="1"/>
  <c r="J12" i="1"/>
  <c r="M12" i="1" s="1"/>
  <c r="J13" i="1"/>
  <c r="M13" i="1" s="1"/>
  <c r="J14" i="1"/>
  <c r="M14" i="1" s="1"/>
  <c r="L10" i="1"/>
  <c r="L11" i="1"/>
  <c r="N11" i="1" s="1"/>
  <c r="L12" i="1"/>
  <c r="N12" i="1" s="1"/>
  <c r="L13" i="1"/>
  <c r="N13" i="1" s="1"/>
  <c r="L14" i="1"/>
  <c r="J19" i="1"/>
  <c r="K19" i="1" s="1"/>
  <c r="L19" i="1"/>
  <c r="J15" i="1"/>
  <c r="K15" i="1" s="1"/>
  <c r="J16" i="1"/>
  <c r="M16" i="1" s="1"/>
  <c r="L15" i="1"/>
  <c r="L16" i="1"/>
  <c r="J18" i="1"/>
  <c r="K18" i="1" s="1"/>
  <c r="L18" i="1"/>
  <c r="J17" i="1"/>
  <c r="K17" i="1" s="1"/>
  <c r="L17" i="1"/>
  <c r="J9" i="1"/>
  <c r="K9" i="1" s="1"/>
  <c r="L9" i="1"/>
  <c r="J8" i="1"/>
  <c r="K8" i="1" s="1"/>
  <c r="L8" i="1"/>
  <c r="N16" i="1" l="1"/>
  <c r="N14" i="1"/>
  <c r="M19" i="1"/>
  <c r="N19" i="1" s="1"/>
  <c r="K12" i="1"/>
  <c r="K11" i="1"/>
  <c r="M10" i="1"/>
  <c r="N10" i="1" s="1"/>
  <c r="K14" i="1"/>
  <c r="K13" i="1"/>
  <c r="K16" i="1"/>
  <c r="M15" i="1"/>
  <c r="N15" i="1" s="1"/>
  <c r="M17" i="1"/>
  <c r="N17" i="1" s="1"/>
  <c r="L21" i="1"/>
  <c r="M18" i="1"/>
  <c r="N18" i="1" s="1"/>
  <c r="M9" i="1"/>
  <c r="N9" i="1" s="1"/>
  <c r="M8" i="1"/>
  <c r="N8" i="1" s="1"/>
  <c r="N21" i="1" l="1"/>
  <c r="M21" i="1"/>
</calcChain>
</file>

<file path=xl/sharedStrings.xml><?xml version="1.0" encoding="utf-8"?>
<sst xmlns="http://schemas.openxmlformats.org/spreadsheetml/2006/main" count="247" uniqueCount="84">
  <si>
    <t xml:space="preserve">Minimální technické specifikace, pokud není uvedeno jinak                                                       </t>
  </si>
  <si>
    <t>Pro fakturaci - Nemá vliv na hodnocení</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</si>
  <si>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</si>
  <si>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</si>
  <si>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</si>
  <si>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</si>
  <si>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</si>
  <si>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</si>
  <si>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</si>
  <si>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</si>
  <si>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</si>
  <si>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t xml:space="preserve">Celková cena bez DPH v Kč (pro účely hodnocení)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</si>
  <si>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</si>
  <si>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Akce</t>
  </si>
  <si>
    <t>Zdroj financování (NS/TA/A)</t>
  </si>
  <si>
    <t>Typ akce (provoz, dar apod.)</t>
  </si>
  <si>
    <t>Nákladové středisko (číslo ústavu/kliniky)</t>
  </si>
  <si>
    <t>Místo dodání</t>
  </si>
  <si>
    <t>Řešitel</t>
  </si>
  <si>
    <t>Správce rozpočtu</t>
  </si>
  <si>
    <t xml:space="preserve">Položka - Popis položky - předmětu plnění </t>
  </si>
  <si>
    <t>Okruh dodavatelů</t>
  </si>
  <si>
    <t>Varianta č. 2 - Kupní smlouva - obch. podmínky si stanovte sami  ANO/NE</t>
  </si>
  <si>
    <t>Číslo smlouvy 2023K-0035</t>
  </si>
  <si>
    <t>Technické parametry (specifikace) nábytku, rozměry apod.</t>
  </si>
  <si>
    <t>Varianta č. 1 - akceptace závazných obchodních podmínek (objednávka) - tj. dodání do 60 kal. dnů,  záruka 24 měsíců od instalace  ANO/NE</t>
  </si>
  <si>
    <t>Doba dodání při využití varianty č. 2</t>
  </si>
  <si>
    <t>Záruka při využití varianty č. 2</t>
  </si>
  <si>
    <t>Výsledná nabídková cena v Kč včetně všech nákladů (např. dopravné, montáž zboží v místě plnění, jeho sestavení a instalace, balné, náklady na pojištění, inflační vlivy, clo, sleva z ceny apod).</t>
  </si>
  <si>
    <t>Celkem</t>
  </si>
  <si>
    <t>310-68</t>
  </si>
  <si>
    <t>režie</t>
  </si>
  <si>
    <t>310-68 režie</t>
  </si>
  <si>
    <t>Delso</t>
  </si>
  <si>
    <t>Účastník ve sloupci "D " Nabídnuté plnění účastníkem"  může využít vlastní přílohy a prokázat plnění dalšími listy v nabídce.</t>
  </si>
  <si>
    <t>ks</t>
  </si>
  <si>
    <r>
      <t>Nabídnuté plnění účastníkem -</t>
    </r>
    <r>
      <rPr>
        <b/>
        <sz val="12"/>
        <color indexed="36"/>
        <rFont val="Calibri"/>
        <family val="2"/>
        <charset val="238"/>
      </rPr>
      <t xml:space="preserve"> popis zboží nebo webový odkaz nebo stránka katalogu musí plně odpovídat min. požadavkům zadavatele na položku ve sloupci B a C (VYPLNÍ ÚČASTNÍK)</t>
    </r>
  </si>
  <si>
    <r>
      <t xml:space="preserve">Jen pro účely fakturace - </t>
    </r>
    <r>
      <rPr>
        <sz val="12"/>
        <color indexed="10"/>
        <rFont val="Calibri"/>
        <family val="2"/>
        <charset val="238"/>
      </rPr>
      <t>Nabídnuté balení, způsob balení</t>
    </r>
    <r>
      <rPr>
        <b/>
        <sz val="12"/>
        <rFont val="Calibri"/>
        <family val="2"/>
        <charset val="238"/>
      </rPr>
      <t xml:space="preserve"> (např. bal., 1 karton  )                              VYPLNÍ ÚČASTNÍK</t>
    </r>
  </si>
  <si>
    <r>
      <t xml:space="preserve">Jen pro účely fakturace - Počet měrných jednotek </t>
    </r>
    <r>
      <rPr>
        <sz val="12"/>
        <color indexed="10"/>
        <rFont val="Calibri"/>
        <family val="2"/>
        <charset val="238"/>
      </rPr>
      <t xml:space="preserve">v nabídnutém balení </t>
    </r>
    <r>
      <rPr>
        <b/>
        <sz val="12"/>
        <rFont val="Calibri"/>
        <family val="2"/>
        <charset val="238"/>
      </rPr>
      <t>(např. 100 ks/bal.)                                        VYPLNÍ ÚČASTNÍK</t>
    </r>
  </si>
  <si>
    <r>
      <t>Jen pro účely fakturace - Jednotková cena v Kč bez DPH</t>
    </r>
    <r>
      <rPr>
        <sz val="12"/>
        <color indexed="60"/>
        <rFont val="Calibri"/>
        <family val="2"/>
        <charset val="238"/>
      </rPr>
      <t xml:space="preserve"> za 1 balení.</t>
    </r>
    <r>
      <rPr>
        <b/>
        <sz val="12"/>
        <color indexed="60"/>
        <rFont val="Calibri"/>
        <family val="2"/>
        <charset val="238"/>
      </rPr>
      <t xml:space="preserve"> </t>
    </r>
    <r>
      <rPr>
        <b/>
        <sz val="12"/>
        <rFont val="Calibri"/>
        <family val="2"/>
        <charset val="238"/>
      </rPr>
      <t xml:space="preserve">                  Tato cena nemá vliv na výslednou hodnocenou nabídkovou cenu a pořadí účastníků. </t>
    </r>
  </si>
  <si>
    <t>Technická specifikace</t>
  </si>
  <si>
    <t>* všechny uvedené rozměry se mohou lišit v rozmezí +/-5%</t>
  </si>
  <si>
    <t>provoz</t>
  </si>
  <si>
    <t>ANO</t>
  </si>
  <si>
    <t>NE</t>
  </si>
  <si>
    <t>Kancelářská židle*</t>
  </si>
  <si>
    <t>Stůl kancelářský odkládací *</t>
  </si>
  <si>
    <t xml:space="preserve">   Počet měrných jednotek</t>
  </si>
  <si>
    <t>šířka 39,2 cm, hloubka 56 cm, výška 149</t>
  </si>
  <si>
    <t>šířka 80 cm, hloubka 30 cm, výška 30</t>
  </si>
  <si>
    <t>dřevěná šatní skříň, 2-dvéřová, 1800x600x500, kovové nohy, šatní tyč, bříza irská, se šatní tyčí, barva bříza světlá, kovové nohy</t>
  </si>
  <si>
    <t>skříň kancelářská, šatní, dveře plné, bez zámku, š. 80 cm, v. 192 cm, hl. 60 cm, 1 pevná police s nosností až 80 kg a podélná šatní tyč. Skříně stojící na podlaze.</t>
  </si>
  <si>
    <t>Rektifikace ke skříním*</t>
  </si>
  <si>
    <t>Závěsná police 80 x 30*</t>
  </si>
  <si>
    <t>Kontakt</t>
  </si>
  <si>
    <t>alena.gajdosova@lf1.cuni.cz</t>
  </si>
  <si>
    <t>Mail kontakt</t>
  </si>
  <si>
    <t>Alena Gajdošová</t>
  </si>
  <si>
    <t>Kateřina Šímová</t>
  </si>
  <si>
    <t>katerina.simova@lf1.cuni.cz</t>
  </si>
  <si>
    <t>Šatní skříň *</t>
  </si>
  <si>
    <t>skříň kancelářská, dveře plné levé, bez zámku, š. 40 cm, v. 76,8 cm, hl. 40 cm, 1 stavitelná police s nosností až 80 kg. </t>
  </si>
  <si>
    <t xml:space="preserve">skříň kancelářská, dveře plné a prosklené, bez zámku, š. 80 cm, v. 192 cm, hl. 40 cm, 2 nastavitelné police s nosností až 80 kg. </t>
  </si>
  <si>
    <t>sada</t>
  </si>
  <si>
    <r>
      <t xml:space="preserve">Rektifikace ke skříním - výška v rozsahu 2,7 - 4,7 </t>
    </r>
    <r>
      <rPr>
        <sz val="11"/>
        <color rgb="FFFF0000"/>
        <rFont val="Calibri"/>
        <family val="2"/>
        <charset val="238"/>
        <scheme val="minor"/>
      </rPr>
      <t>(sada 4 ks)</t>
    </r>
  </si>
  <si>
    <r>
      <t>Skříň kancelářská, 2x dveře plné,</t>
    </r>
    <r>
      <rPr>
        <sz val="10"/>
        <color rgb="FF000000"/>
        <rFont val="Arial"/>
        <family val="2"/>
        <charset val="238"/>
      </rPr>
      <t>bez zámku, š. 80 cm, v. 192 cm, hl. 40 cm, 2 nastavitelné police s nosností až 80 kg.</t>
    </r>
  </si>
  <si>
    <r>
      <t>skříň kancelářská, dveře plné pravé, </t>
    </r>
    <r>
      <rPr>
        <sz val="10"/>
        <color rgb="FF000000"/>
        <rFont val="Arial"/>
        <family val="2"/>
        <charset val="238"/>
      </rPr>
      <t>bez zámku, š. 40 cm, v. 115,2 cm, hl. 40 cm, 2 nastavitelné police s nosností až 80 kg. </t>
    </r>
  </si>
  <si>
    <r>
      <t>skříň kancelářská, dveře prosklené pravé, </t>
    </r>
    <r>
      <rPr>
        <sz val="10"/>
        <color rgb="FF000000"/>
        <rFont val="Arial"/>
        <family val="2"/>
        <charset val="238"/>
      </rPr>
      <t>bez zámku, š. 40 cm, v. 76,8 cm, hl. 40 cm, 1 stavitelná police s nosností až 80 kg.</t>
    </r>
  </si>
  <si>
    <r>
      <t xml:space="preserve">Šatní vestavba pro skříň hl. 60* - </t>
    </r>
    <r>
      <rPr>
        <b/>
        <sz val="11"/>
        <color rgb="FFFF0000"/>
        <rFont val="Calibri"/>
        <family val="2"/>
        <charset val="238"/>
      </rPr>
      <t>k pol. č. 3</t>
    </r>
  </si>
  <si>
    <t xml:space="preserve">prof. MUDr. P. Dundr, Ph.D. </t>
  </si>
  <si>
    <t>Hana Slavíková</t>
  </si>
  <si>
    <t>Barva	Šedá
Materiál	Látka/síťovina
Typ mechaniky	Synchronní
Min nosnost 140 kg
Kříž Hliníkový
Bederní opěrka- s nastavením výšky
Područky	s nastavením výšky
Výška sedáku od	440 mm
Výška sedáku do	530 mm
Šířka sedáku 500 mm
Hloubka sedáku do	510 mm
Hloubka sedáku od	470 mm
Šířka sedáku včetně područek 640 mm
Výška od	980 mm
Výška do	1150 mm
Výška včetně opěrky hlavy od 1140 mm
Výška včetně opěrky hlavy do 1370 mm</t>
  </si>
  <si>
    <t>Kancelářský stůl o rozměru 120x60cm ‣ tl. desky 2,5cm ‣ robustní kovové nohy ‣ 2x průchodka pro kabely, barva třešeň, barva nohy šedá, nohy kovové, patky na vyrovníní nerovnosti podlahy, ABS hrana po obvodu 2mm</t>
  </si>
  <si>
    <t>Skříň dvoudveřová, dveře plné, dveře prosklené*</t>
  </si>
  <si>
    <t>Skříň jednodveřová, dveře plné pravé*</t>
  </si>
  <si>
    <t>skříň kancelářská, dveře plné pravé, bez zámku, š. 40 cm, v. 76,8 cm, hl. 40 cm, 1 stavitelná police s nosností až 80 kg. </t>
  </si>
  <si>
    <t>Skříň jednodveřová, dveře plné levé*</t>
  </si>
  <si>
    <t>Skříň dvoudveřová dveře plné, dveře plné*</t>
  </si>
  <si>
    <t>Skříň jednodveřová dveře plné pravé*</t>
  </si>
  <si>
    <t>Skříň horní jednodveřová, dveře prosklené pravé*</t>
  </si>
  <si>
    <t>šatní skříň dvoudveřová dřevěná*</t>
  </si>
  <si>
    <t xml:space="preserve">Ústav patologie 1.LF UK a VFN v Praze, Studničkova 2, 128 00 Praha 2
č. místnosti je 2054, 1. patro, výtah k dispozici. </t>
  </si>
  <si>
    <t xml:space="preserve">Příloha č. 1 Výzvy č. 26/2024 Dynamického nákupního systému P23V00000616 - UK 1.LF - Dodávky kancelářského a laboratorního nábytku - Popis předmětu plnění a Cenová nabídka </t>
  </si>
  <si>
    <t>Hospodářské oddělení 1. LF UK, Kateřinská 32, 121 08 Praha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</si>
</sst>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34"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name val="Calibri"/>
      <family val="2"/>
      <charset val="238"/>
    </font>
    <font>
      <b/>
      <sz val="12"/>
      <color rgb="FF00B0F0"/>
      <name val="Times New Roman"/>
      <family val="1"/>
      <charset val="238"/>
    </font>
    <font>
      <b/>
      <sz val="11"/>
      <name val="Calibri"/>
      <family val="2"/>
      <charset val="238"/>
    </font>
    <font>
      <sz val="11"/>
      <color theme="1"/>
      <name val="Calibri"/>
      <family val="2"/>
      <charset val="238"/>
    </font>
    <font>
      <u/>
      <sz val="14"/>
      <color rgb="FFFF0000"/>
      <name val="Calibri"/>
      <family val="2"/>
      <charset val="238"/>
      <scheme val="minor"/>
    </font>
    <font>
      <b/>
      <sz val="14"/>
      <color rgb="FF00B0F0"/>
      <name val="Times New Roman"/>
      <family val="1"/>
      <charset val="238"/>
    </font>
    <font>
      <sz val="11"/>
      <color theme="1"/>
      <name val="Calibri"/>
      <family val="2"/>
      <charset val="238"/>
      <scheme val="minor"/>
    </font>
    <font>
      <b/>
      <sz val="14"/>
      <name val="Calibri"/>
      <family val="2"/>
      <charset val="238"/>
    </font>
    <font>
      <b/>
      <sz val="14"/>
      <color theme="1"/>
      <name val="Calibri"/>
      <family val="2"/>
      <charset val="238"/>
      <scheme val="minor"/>
    </font>
    <font>
      <b/>
      <sz val="12"/>
      <color indexed="8"/>
      <name val="Calibri"/>
      <family val="2"/>
      <charset val="238"/>
      <scheme val="minor"/>
    </font>
    <font>
      <b/>
      <sz val="12"/>
      <color indexed="36"/>
      <name val="Calibri"/>
      <family val="2"/>
      <charset val="238"/>
    </font>
    <font>
      <b/>
      <sz val="12"/>
      <name val="Calibri"/>
      <family val="2"/>
      <charset val="238"/>
      <scheme val="minor"/>
    </font>
    <font>
      <sz val="12"/>
      <color indexed="10"/>
      <name val="Calibri"/>
      <family val="2"/>
      <charset val="238"/>
    </font>
    <font>
      <b/>
      <sz val="12"/>
      <name val="Calibri"/>
      <family val="2"/>
      <charset val="238"/>
    </font>
    <font>
      <sz val="12"/>
      <color indexed="60"/>
      <name val="Calibri"/>
      <family val="2"/>
      <charset val="238"/>
    </font>
    <font>
      <b/>
      <sz val="12"/>
      <color indexed="60"/>
      <name val="Calibri"/>
      <family val="2"/>
      <charset val="238"/>
    </font>
    <font>
      <sz val="12"/>
      <color theme="1"/>
      <name val="Calibri"/>
      <family val="2"/>
      <charset val="238"/>
      <scheme val="minor"/>
    </font>
    <font>
      <b/>
      <sz val="11"/>
      <name val="Calibri"/>
      <family val="2"/>
      <charset val="238"/>
      <scheme val="minor"/>
    </font>
    <font>
      <b/>
      <sz val="11"/>
      <color theme="1"/>
      <name val="Calibri"/>
      <family val="2"/>
      <charset val="238"/>
    </font>
    <font>
      <sz val="10"/>
      <color rgb="FF000000"/>
      <name val="Arial"/>
      <family val="2"/>
      <charset val="238"/>
    </font>
    <font>
      <u/>
      <sz val="11"/>
      <color theme="10"/>
      <name val="Calibri"/>
      <family val="2"/>
      <charset val="238"/>
      <scheme val="minor"/>
    </font>
    <font>
      <sz val="8"/>
      <name val="Calibri"/>
      <family val="2"/>
      <charset val="238"/>
      <scheme val="minor"/>
    </font>
    <font>
      <b/>
      <sz val="11"/>
      <color rgb="FFFF0000"/>
      <name val="Calibri"/>
      <family val="2"/>
      <charset val="238"/>
    </font>
  </fonts>
  <fills count="10">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7" fillId="0" borderId="0" applyFont="0" applyFill="0" applyBorder="0" applyAlignment="0" applyProtection="0"/>
    <xf numFmtId="0" fontId="31" fillId="0" borderId="0" applyNumberFormat="0" applyFill="0" applyBorder="0" applyAlignment="0" applyProtection="0"/>
  </cellStyleXfs>
  <cellXfs count="99">
    <xf numFmtId="0" fontId="0" fillId="0" borderId="0" xfId="0"/>
    <xf numFmtId="0" fontId="3" fillId="0" borderId="0" xfId="0" applyFont="1" applyAlignment="1">
      <alignment horizontal="center" vertical="center"/>
    </xf>
    <xf numFmtId="0" fontId="1"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xf numFmtId="0" fontId="9" fillId="0" borderId="0" xfId="0" applyFont="1"/>
    <xf numFmtId="0" fontId="10" fillId="0" borderId="0" xfId="0" applyFont="1"/>
    <xf numFmtId="0" fontId="0" fillId="0" borderId="0" xfId="0" applyAlignment="1">
      <alignment horizontal="center" vertical="center" wrapText="1"/>
    </xf>
    <xf numFmtId="0" fontId="0" fillId="0" borderId="0" xfId="0" applyAlignment="1">
      <alignment horizontal="left" wrapText="1"/>
    </xf>
    <xf numFmtId="0" fontId="3" fillId="0" borderId="0" xfId="0" applyFont="1" applyAlignment="1">
      <alignment horizontal="left"/>
    </xf>
    <xf numFmtId="4" fontId="3" fillId="0" borderId="0" xfId="0" applyNumberFormat="1" applyFont="1"/>
    <xf numFmtId="0" fontId="0" fillId="0" borderId="0" xfId="0" applyAlignment="1">
      <alignment horizontal="left"/>
    </xf>
    <xf numFmtId="0" fontId="7" fillId="0" borderId="0" xfId="0" applyFont="1" applyAlignment="1">
      <alignment horizontal="left" vertical="center"/>
    </xf>
    <xf numFmtId="0" fontId="0" fillId="0" borderId="0" xfId="0" applyAlignment="1">
      <alignment horizontal="left" vertical="center" wrapText="1"/>
    </xf>
    <xf numFmtId="0" fontId="12"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0" fillId="2" borderId="6" xfId="0" applyFill="1" applyBorder="1" applyAlignment="1">
      <alignment horizontal="center" vertical="center"/>
    </xf>
    <xf numFmtId="165" fontId="8" fillId="8" borderId="3" xfId="0" applyNumberFormat="1" applyFont="1" applyFill="1" applyBorder="1" applyAlignment="1">
      <alignment horizontal="center" vertical="center"/>
    </xf>
    <xf numFmtId="9" fontId="19" fillId="8" borderId="3" xfId="1" applyFont="1" applyFill="1" applyBorder="1" applyAlignment="1">
      <alignment horizontal="center" vertical="center"/>
    </xf>
    <xf numFmtId="4" fontId="11" fillId="7" borderId="3" xfId="0" applyNumberFormat="1" applyFont="1" applyFill="1" applyBorder="1" applyAlignment="1">
      <alignment horizontal="center" vertical="center"/>
    </xf>
    <xf numFmtId="3" fontId="11" fillId="7" borderId="3" xfId="0" applyNumberFormat="1" applyFont="1" applyFill="1" applyBorder="1" applyAlignment="1">
      <alignment horizontal="center" vertical="center"/>
    </xf>
    <xf numFmtId="0" fontId="3" fillId="2" borderId="0" xfId="0" applyFont="1" applyFill="1" applyBorder="1" applyAlignment="1">
      <alignment horizontal="right" wrapText="1"/>
    </xf>
    <xf numFmtId="0" fontId="3" fillId="2" borderId="0" xfId="0" applyFont="1" applyFill="1" applyBorder="1" applyAlignment="1">
      <alignment horizontal="right"/>
    </xf>
    <xf numFmtId="165" fontId="8"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0" fontId="11" fillId="2" borderId="0" xfId="0" applyFont="1" applyFill="1" applyBorder="1" applyAlignment="1">
      <alignment horizontal="center"/>
    </xf>
    <xf numFmtId="0" fontId="0" fillId="2" borderId="0" xfId="0" applyFill="1" applyBorder="1" applyAlignment="1">
      <alignment horizontal="center"/>
    </xf>
    <xf numFmtId="165" fontId="18" fillId="2" borderId="2" xfId="0" applyNumberFormat="1" applyFont="1" applyFill="1" applyBorder="1" applyAlignment="1">
      <alignment horizontal="center" vertical="center"/>
    </xf>
    <xf numFmtId="165" fontId="11" fillId="2" borderId="2" xfId="0" applyNumberFormat="1" applyFont="1" applyFill="1" applyBorder="1" applyAlignment="1">
      <alignment horizontal="center" vertical="center"/>
    </xf>
    <xf numFmtId="0" fontId="20" fillId="4" borderId="5"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2" fillId="4" borderId="2" xfId="0" applyNumberFormat="1" applyFont="1" applyFill="1" applyBorder="1" applyAlignment="1">
      <alignment horizontal="center" vertical="center" wrapText="1"/>
    </xf>
    <xf numFmtId="164" fontId="22" fillId="3" borderId="2" xfId="0" applyNumberFormat="1" applyFont="1" applyFill="1" applyBorder="1" applyAlignment="1">
      <alignment horizontal="center" vertical="center" wrapText="1"/>
    </xf>
    <xf numFmtId="0" fontId="22" fillId="6" borderId="2" xfId="0" applyFont="1" applyFill="1" applyBorder="1" applyAlignment="1">
      <alignment horizontal="center" vertical="center" wrapText="1"/>
    </xf>
    <xf numFmtId="0" fontId="0" fillId="9" borderId="0" xfId="0" applyFill="1" applyAlignment="1">
      <alignment vertical="center"/>
    </xf>
    <xf numFmtId="0" fontId="18" fillId="0" borderId="0" xfId="0" applyFont="1" applyAlignment="1"/>
    <xf numFmtId="0" fontId="27" fillId="0" borderId="0" xfId="0" applyFont="1" applyAlignment="1">
      <alignment horizontal="center" vertical="center"/>
    </xf>
    <xf numFmtId="0" fontId="2" fillId="9" borderId="0" xfId="0" applyFont="1" applyFill="1" applyBorder="1" applyAlignment="1">
      <alignment horizontal="left" vertical="center"/>
    </xf>
    <xf numFmtId="0" fontId="3" fillId="9" borderId="0" xfId="0" applyFont="1" applyFill="1" applyBorder="1" applyAlignment="1">
      <alignment horizontal="right" wrapText="1"/>
    </xf>
    <xf numFmtId="0" fontId="3" fillId="9" borderId="0" xfId="0" applyFont="1" applyFill="1" applyBorder="1" applyAlignment="1">
      <alignment horizontal="right"/>
    </xf>
    <xf numFmtId="165" fontId="8"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1" fillId="0" borderId="0" xfId="0" applyFont="1" applyFill="1" applyBorder="1" applyAlignment="1">
      <alignment horizontal="center"/>
    </xf>
    <xf numFmtId="165" fontId="18" fillId="0" borderId="0"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0" fontId="0" fillId="0" borderId="0" xfId="0" applyFill="1" applyBorder="1" applyAlignment="1">
      <alignment horizontal="center"/>
    </xf>
    <xf numFmtId="0" fontId="20" fillId="4" borderId="5" xfId="0" applyFont="1" applyFill="1" applyBorder="1" applyAlignment="1">
      <alignment horizontal="center" vertical="center"/>
    </xf>
    <xf numFmtId="0" fontId="20" fillId="5"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1" fontId="3" fillId="5"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wrapText="1"/>
    </xf>
    <xf numFmtId="9" fontId="8" fillId="8" borderId="2" xfId="1" applyFont="1" applyFill="1" applyBorder="1" applyAlignment="1">
      <alignment horizontal="center" vertical="center"/>
    </xf>
    <xf numFmtId="4" fontId="11" fillId="4" borderId="2"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3" fontId="11" fillId="3" borderId="2" xfId="0" applyNumberFormat="1" applyFont="1" applyFill="1" applyBorder="1" applyAlignment="1">
      <alignment horizontal="center" vertical="center"/>
    </xf>
    <xf numFmtId="0" fontId="22"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4" fontId="11" fillId="7" borderId="2" xfId="0" applyNumberFormat="1" applyFont="1" applyFill="1" applyBorder="1" applyAlignment="1">
      <alignment horizontal="center" vertical="center"/>
    </xf>
    <xf numFmtId="3" fontId="11" fillId="7" borderId="2" xfId="0"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2" fillId="5" borderId="2" xfId="0" applyFont="1" applyFill="1" applyBorder="1" applyAlignment="1">
      <alignment vertical="center" wrapText="1"/>
    </xf>
    <xf numFmtId="0" fontId="29" fillId="5" borderId="2" xfId="0" applyFont="1" applyFill="1" applyBorder="1" applyAlignment="1">
      <alignment vertical="center" wrapText="1"/>
    </xf>
    <xf numFmtId="0" fontId="14" fillId="5" borderId="2" xfId="0" applyFont="1" applyFill="1" applyBorder="1" applyAlignment="1">
      <alignment vertical="center" wrapText="1"/>
    </xf>
    <xf numFmtId="0" fontId="28" fillId="5" borderId="2" xfId="0" applyFont="1" applyFill="1" applyBorder="1" applyAlignment="1">
      <alignment vertical="center" wrapText="1"/>
    </xf>
    <xf numFmtId="0" fontId="3" fillId="5" borderId="2" xfId="0" applyFont="1" applyFill="1" applyBorder="1" applyAlignment="1">
      <alignment vertical="center" wrapText="1"/>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3" fontId="3" fillId="5" borderId="2"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164" fontId="22" fillId="5" borderId="9" xfId="0" applyNumberFormat="1" applyFont="1" applyFill="1" applyBorder="1" applyAlignment="1">
      <alignment horizontal="center" vertical="center" wrapText="1"/>
    </xf>
    <xf numFmtId="0" fontId="0" fillId="8" borderId="8" xfId="0" applyFill="1" applyBorder="1" applyAlignment="1">
      <alignment horizontal="center"/>
    </xf>
    <xf numFmtId="0" fontId="31" fillId="5" borderId="2" xfId="2" applyFill="1" applyBorder="1" applyAlignment="1">
      <alignment horizontal="center" vertical="center" wrapText="1"/>
    </xf>
    <xf numFmtId="0" fontId="31" fillId="5" borderId="9" xfId="2" applyFill="1" applyBorder="1" applyAlignment="1">
      <alignment horizontal="center" vertical="center" wrapText="1"/>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0" fillId="5" borderId="2" xfId="0" applyFont="1" applyFill="1" applyBorder="1" applyAlignment="1">
      <alignment vertical="center" wrapText="1"/>
    </xf>
    <xf numFmtId="0" fontId="11"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8" fillId="0" borderId="0" xfId="0" applyFont="1" applyAlignment="1">
      <alignment horizont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15" fillId="0" borderId="0" xfId="0" applyFont="1" applyAlignment="1">
      <alignment horizontal="left" wrapText="1"/>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5" borderId="6" xfId="0" applyFont="1" applyFill="1" applyBorder="1" applyAlignment="1">
      <alignment horizontal="center"/>
    </xf>
    <xf numFmtId="0" fontId="6" fillId="0" borderId="0" xfId="0" applyFont="1" applyAlignment="1">
      <alignment horizontal="left" vertical="center" wrapText="1"/>
    </xf>
    <xf numFmtId="0" fontId="0" fillId="3" borderId="3" xfId="0" applyFill="1" applyBorder="1" applyAlignment="1">
      <alignment horizontal="center"/>
    </xf>
    <xf numFmtId="0" fontId="0" fillId="0" borderId="0" xfId="0" applyFill="1" applyAlignment="1">
      <alignment horizontal="left" wrapText="1"/>
    </xf>
  </cellXfs>
  <cellStyles count="3">
    <cellStyle name="Hypertextový odkaz" xfId="2" builtinId="8"/>
    <cellStyle name="Normální" xfId="0" builtinId="0"/>
    <cellStyle name="Procenta" xfId="1" builtinId="5"/>
  </cellStyles>
  <dxfs count="66">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color auto="1"/>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color auto="1"/>
        <name val="Calibri"/>
        <family val="2"/>
        <charset val="238"/>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color auto="1"/>
        <name val="Calibri"/>
        <family val="2"/>
        <charset val="238"/>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z val="12"/>
        <color auto="1"/>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sz val="12"/>
        <color auto="1"/>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bottom/>
      </border>
    </dxf>
    <dxf>
      <font>
        <b/>
        <sz val="12"/>
        <color auto="1"/>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numFmt numFmtId="4" formatCode="#,##0.00"/>
      <fill>
        <patternFill patternType="solid">
          <fgColor indexed="64"/>
          <bgColor rgb="FF9999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4"/>
        <name val="Calibri"/>
        <family val="2"/>
        <charset val="238"/>
        <scheme val="minor"/>
      </font>
      <fill>
        <patternFill>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family val="2"/>
        <charset val="238"/>
        <scheme val="minor"/>
      </font>
      <numFmt numFmtId="165" formatCode="#,##0.00\ &quot;Kč&quot;"/>
      <fill>
        <patternFill patternType="solid">
          <fgColor indexed="64"/>
          <bgColor theme="7" tint="0.59999389629810485"/>
        </patternFill>
      </fill>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4"/>
        <color auto="1"/>
        <name val="Calibri"/>
        <family val="2"/>
        <charset val="238"/>
        <scheme val="minor"/>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5999938962981048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5999938962981048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5999938962981048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fill>
        <patternFill>
          <fgColor indexed="64"/>
          <bgColor theme="0" tint="-0.14999847407452621"/>
        </patternFill>
      </fill>
    </dxf>
    <dxf>
      <border outline="0">
        <left style="thin">
          <color indexed="64"/>
        </left>
        <right style="thin">
          <color indexed="64"/>
        </right>
        <bottom style="thin">
          <color indexed="64"/>
        </bottom>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2"/>
        <color auto="1"/>
        <name val="Calibri"/>
        <family val="2"/>
        <charset val="238"/>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954714-0027-41FB-B062-94E765FD663B}" name="Tabulka1" displayName="Tabulka1" ref="A7:AD21" totalsRowCount="1" headerRowDxfId="65" dataDxfId="63" totalsRowDxfId="61" headerRowBorderDxfId="64" tableBorderDxfId="62" totalsRowBorderDxfId="60">
  <autoFilter ref="A7:AD20" xr:uid="{B8954714-0027-41FB-B062-94E765FD66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B230E9D5-F6A8-4DEF-AEF1-FBF054245A51}" name="Číslo položky" totalsRowLabel="Celkem" dataDxfId="59" totalsRowDxfId="58"/>
    <tableColumn id="2" xr3:uid="{41FE37C4-9A91-479F-950C-41C73A947C0E}" name="Položka - Popis položky - předmětu plnění " totalsRowLabel="Výsledná nabídková cena v Kč včetně všech nákladů (např. dopravné, montáž zboží v místě plnění, jeho sestavení a instalace, balné, náklady na pojištění, inflační vlivy, clo, sleva z ceny apod)." dataDxfId="57" totalsRowDxfId="56"/>
    <tableColumn id="3" xr3:uid="{C5AC2FAF-BFA5-4D3C-B0C6-50D8298BD5A9}" name="Technické parametry (specifikace) nábytku, rozměry apod." dataDxfId="55" totalsRowDxfId="54"/>
    <tableColumn id="5" xr3:uid="{2622D8DB-C67C-48D8-B0E4-FB2DA2B9E64D}" name="Nabídnuté plnění účastníkem - popis zboží nebo webový odkaz nebo stránka katalogu musí plně odpovídat min. požadavkům zadavatele na položku ve sloupci B a C (VYPLNÍ ÚČASTNÍK)" dataDxfId="53" totalsRowDxfId="52"/>
    <tableColumn id="6" xr3:uid="{350064DB-8550-498A-BF1E-FEFDBD1FB02F}" name="Katalogové číslo nabízeného zboží (VYPLNÍ ÚČASTNÍK)" dataDxfId="51" totalsRowDxfId="50"/>
    <tableColumn id="7" xr3:uid="{7145877D-E86B-4B8E-9F0E-1BD23E87F7EF}" name="   Počet měrných jednotek" dataDxfId="49" totalsRowDxfId="48"/>
    <tableColumn id="8" xr3:uid="{84EADE78-C2CC-457D-B295-4BEF882D92DD}" name="Měrná jednotka" dataDxfId="47" totalsRowDxfId="46"/>
    <tableColumn id="9" xr3:uid="{F36AFDA6-0DBB-4A0D-A125-F1731760D553}" name="Cena za jednotku bez DPH v Kč - závazná jednotková cena bez DPH (VYPLNÍ ÚČASTNÍK) " dataDxfId="45" totalsRowDxfId="44"/>
    <tableColumn id="10" xr3:uid="{C33B1A03-AB03-4CF3-AD5B-737DAF8345AA}" name="Sazba DPH v %                                  (VYPLNÍ ÚČASTNÍK)" dataDxfId="43" totalsRowDxfId="42" dataCellStyle="Procenta"/>
    <tableColumn id="11" xr3:uid="{79964FF1-702F-4050-A6B1-20AE0B3C2702}" name="Cena DPH za měrnou jednotku v Kč" dataDxfId="41" totalsRowDxfId="40">
      <calculatedColumnFormula>+Tabulka1[[#This Row],[Sazba DPH v %                                  (VYPLNÍ ÚČASTNÍK)]]*Tabulka1[[#This Row],[Cena za jednotku bez DPH v Kč - závazná jednotková cena bez DPH (VYPLNÍ ÚČASTNÍK) ]]</calculatedColumnFormula>
    </tableColumn>
    <tableColumn id="12" xr3:uid="{64BAE77C-BD08-40DF-BE3F-776073A16D78}" name="Cena za jednotku s DPH v Kč " dataDxfId="39" totalsRowDxfId="38">
      <calculatedColumnFormula>SUM(H8+J8)</calculatedColumnFormula>
    </tableColumn>
    <tableColumn id="13" xr3:uid="{CF8E0CF8-C950-40CB-9C02-C750379E431D}" name="Celková cena bez DPH v Kč (pro účely hodnocení)  " totalsRowFunction="sum" dataDxfId="37" totalsRowDxfId="36">
      <calculatedColumnFormula>+Tabulka1[[#This Row],[Cena za jednotku bez DPH v Kč - závazná jednotková cena bez DPH (VYPLNÍ ÚČASTNÍK) ]]*Tabulka1[[#This Row],[   Počet měrných jednotek]]</calculatedColumnFormula>
    </tableColumn>
    <tableColumn id="14" xr3:uid="{97C51924-EAB6-42CD-8240-E8B00C1D83EC}" name="Celková cena DPH v Kč" totalsRowFunction="sum" dataDxfId="35" totalsRowDxfId="34">
      <calculatedColumnFormula>+Tabulka1[[#This Row],[   Počet měrných jednotek]]*Tabulka1[[#This Row],[Cena DPH za měrnou jednotku v Kč]]</calculatedColumnFormula>
    </tableColumn>
    <tableColumn id="15" xr3:uid="{7F76F41F-AEFA-42F5-ABDF-55B53EB4B442}" name="Celková cena s DPH v Kč " totalsRowFunction="sum" dataDxfId="33" totalsRowDxfId="32"/>
    <tableColumn id="16" xr3:uid="{84DEC0C2-A14C-4EED-B4B7-50E1C14A1220}" name="Jen pro účely fakturace - Nabídnuté balení, způsob balení (např. bal., 1 karton  )                              VYPLNÍ ÚČASTNÍK" dataDxfId="31" totalsRowDxfId="30"/>
    <tableColumn id="17" xr3:uid="{E85FE72F-566B-4EE8-992C-05500A24E45D}" name="Jen pro účely fakturace - Počet měrných jednotek v nabídnutém balení (např. 100 ks/bal.)                                        VYPLNÍ ÚČASTNÍK" dataDxfId="29" totalsRowDxfId="28"/>
    <tableColumn id="18" xr3:uid="{AB826F1D-E486-4B21-9983-8D256983AA9F}" name="Jen pro účely fakturace - Jednotková cena v Kč bez DPH za 1 balení.                   Tato cena nemá vliv na výslednou hodnocenou nabídkovou cenu a pořadí účastníků. " dataDxfId="27" totalsRowDxfId="26"/>
    <tableColumn id="19" xr3:uid="{59F43615-A7B3-4C51-BC96-67528173051C}" name="Nákladové středisko (číslo ústavu/kliniky)" dataDxfId="25" totalsRowDxfId="24"/>
    <tableColumn id="20" xr3:uid="{339EE24E-D6B7-4329-BAFC-803A0C4204ED}" name="Typ akce (provoz, dar apod.)" dataDxfId="23" totalsRowDxfId="22"/>
    <tableColumn id="21" xr3:uid="{402300CF-301E-4083-93C8-88D9186E7885}" name="Akce" dataDxfId="21" totalsRowDxfId="20"/>
    <tableColumn id="22" xr3:uid="{EDDFE4CD-4721-4689-980C-B382C9FA9838}" name="Varianta č. 1 - akceptace závazných obchodních podmínek (objednávka) - tj. dodání do 60 kal. dnů,  záruka 24 měsíců od instalace  ANO/NE" dataDxfId="19" totalsRowDxfId="18"/>
    <tableColumn id="23" xr3:uid="{389AFEC2-8CB4-465F-9647-F733F4F262E8}" name="Varianta č. 2 - Kupní smlouva - obch. podmínky si stanovte sami  ANO/NE" dataDxfId="17" totalsRowDxfId="16"/>
    <tableColumn id="24" xr3:uid="{773F5DA2-662A-4568-9EB1-9A96424140A1}" name="Okruh dodavatelů" dataDxfId="15" totalsRowDxfId="14"/>
    <tableColumn id="25" xr3:uid="{95C928ED-97CC-4336-B5C6-D353DF87C0AF}" name="Doba dodání při využití varianty č. 2" dataDxfId="13" totalsRowDxfId="12"/>
    <tableColumn id="26" xr3:uid="{40DC8039-A366-40D7-8DE8-CFEB60C1F446}" name="Záruka při využití varianty č. 2" dataDxfId="11" totalsRowDxfId="10"/>
    <tableColumn id="27" xr3:uid="{98E1F3FB-F181-4CFC-8602-25D1D5A3D43F}" name="Místo dodání" dataDxfId="9" totalsRowDxfId="8"/>
    <tableColumn id="28" xr3:uid="{71A798D5-B33B-4B8B-807F-21EFED31232F}" name="Řešitel" dataDxfId="7" totalsRowDxfId="6"/>
    <tableColumn id="29" xr3:uid="{56698EE7-3506-44A0-92DA-E79523A0B0E9}" name="Správce rozpočtu" dataDxfId="5" totalsRowDxfId="4"/>
    <tableColumn id="30" xr3:uid="{C47DE27D-319B-4D58-8362-7EE0BF580438}" name="Kontakt" dataDxfId="3" totalsRowDxfId="2"/>
    <tableColumn id="31" xr3:uid="{3C63FEEA-8958-431D-B816-4D014EDE396E}" name="Mail kontakt" dataDxfId="1" totalsRowDxfId="0" dataCellStyle="Hypertextový odkaz"/>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na.gajdosova@lf1.cuni.cz" TargetMode="External"/><Relationship Id="rId13" Type="http://schemas.openxmlformats.org/officeDocument/2006/relationships/hyperlink" Target="mailto:alena.gajdosova@lf1.cuni.cz" TargetMode="External"/><Relationship Id="rId3" Type="http://schemas.openxmlformats.org/officeDocument/2006/relationships/hyperlink" Target="mailto:alena.gajdosova@lf1.cuni.cz" TargetMode="External"/><Relationship Id="rId7" Type="http://schemas.openxmlformats.org/officeDocument/2006/relationships/hyperlink" Target="mailto:alena.gajdosova@lf1.cuni.cz" TargetMode="External"/><Relationship Id="rId12" Type="http://schemas.openxmlformats.org/officeDocument/2006/relationships/hyperlink" Target="mailto:alena.gajdosova@lf1.cuni.cz" TargetMode="External"/><Relationship Id="rId2" Type="http://schemas.openxmlformats.org/officeDocument/2006/relationships/hyperlink" Target="mailto:katerina.simova@lf1.cuni.cz" TargetMode="External"/><Relationship Id="rId1" Type="http://schemas.openxmlformats.org/officeDocument/2006/relationships/hyperlink" Target="mailto:alena.gajdosova@lf1.cuni.cz" TargetMode="External"/><Relationship Id="rId6" Type="http://schemas.openxmlformats.org/officeDocument/2006/relationships/hyperlink" Target="mailto:alena.gajdosova@lf1.cuni.cz" TargetMode="External"/><Relationship Id="rId11" Type="http://schemas.openxmlformats.org/officeDocument/2006/relationships/hyperlink" Target="mailto:alena.gajdosova@lf1.cuni.cz" TargetMode="External"/><Relationship Id="rId5" Type="http://schemas.openxmlformats.org/officeDocument/2006/relationships/hyperlink" Target="mailto:alena.gajdosova@lf1.cuni.cz" TargetMode="External"/><Relationship Id="rId15" Type="http://schemas.openxmlformats.org/officeDocument/2006/relationships/table" Target="../tables/table1.xml"/><Relationship Id="rId10" Type="http://schemas.openxmlformats.org/officeDocument/2006/relationships/hyperlink" Target="mailto:alena.gajdosova@lf1.cuni.cz" TargetMode="External"/><Relationship Id="rId4" Type="http://schemas.openxmlformats.org/officeDocument/2006/relationships/hyperlink" Target="mailto:alena.gajdosova@lf1.cuni.cz" TargetMode="External"/><Relationship Id="rId9" Type="http://schemas.openxmlformats.org/officeDocument/2006/relationships/hyperlink" Target="mailto:alena.gajdosova@lf1.cuni.cz"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FDA-9BD2-44CA-B57E-C00041904694}">
  <dimension ref="A2:AD26"/>
  <sheetViews>
    <sheetView showGridLines="0" tabSelected="1" topLeftCell="A9" zoomScale="77" zoomScaleNormal="77" zoomScaleSheetLayoutView="79" workbookViewId="0">
      <selection activeCell="A20" sqref="A20"/>
    </sheetView>
  </sheetViews>
  <sheetFormatPr defaultRowHeight="15" x14ac:dyDescent="0.25"/>
  <cols>
    <col min="1" max="1" width="13.85546875" style="20" customWidth="1"/>
    <col min="2" max="2" width="38" customWidth="1"/>
    <col min="3" max="3" width="51.28515625" customWidth="1"/>
    <col min="4" max="4" width="56.5703125" style="14" customWidth="1"/>
    <col min="5" max="5" width="36.140625" customWidth="1"/>
    <col min="6" max="6" width="13.7109375" customWidth="1"/>
    <col min="7" max="7" width="14.28515625" customWidth="1"/>
    <col min="8" max="8" width="24.42578125" customWidth="1"/>
    <col min="9" max="9" width="17" customWidth="1"/>
    <col min="10" max="10" width="19.42578125" customWidth="1"/>
    <col min="11" max="11" width="20.140625" customWidth="1"/>
    <col min="12" max="12" width="21.42578125" customWidth="1"/>
    <col min="13" max="13" width="18.28515625" customWidth="1"/>
    <col min="14" max="14" width="20.42578125" customWidth="1"/>
    <col min="15" max="17" width="93" hidden="1" customWidth="1"/>
    <col min="18" max="18" width="15.5703125" style="20" hidden="1" customWidth="1"/>
    <col min="19" max="19" width="18.28515625" hidden="1" customWidth="1"/>
    <col min="20" max="20" width="18.140625" hidden="1" customWidth="1"/>
    <col min="21" max="21" width="20.140625" hidden="1" customWidth="1"/>
    <col min="22" max="22" width="21.28515625" hidden="1" customWidth="1"/>
    <col min="23" max="23" width="18.85546875" hidden="1" customWidth="1"/>
    <col min="24" max="24" width="22.5703125" hidden="1" customWidth="1"/>
    <col min="25" max="25" width="18.85546875" hidden="1" customWidth="1"/>
    <col min="26" max="26" width="68.5703125" customWidth="1"/>
    <col min="27" max="27" width="9.7109375" hidden="1" customWidth="1"/>
    <col min="28" max="28" width="18.28515625" hidden="1" customWidth="1"/>
    <col min="29" max="29" width="16.42578125" hidden="1" customWidth="1"/>
    <col min="30" max="30" width="23.28515625" hidden="1" customWidth="1"/>
    <col min="258" max="258" width="23" customWidth="1"/>
    <col min="259" max="259" width="51.28515625" customWidth="1"/>
    <col min="260" max="260" width="36.28515625" customWidth="1"/>
    <col min="261" max="261" width="13.140625" customWidth="1"/>
    <col min="262" max="262" width="16.42578125" customWidth="1"/>
    <col min="264" max="264" width="15.42578125" customWidth="1"/>
    <col min="265" max="265" width="12.42578125" customWidth="1"/>
    <col min="267" max="267" width="12.85546875" customWidth="1"/>
    <col min="268" max="268" width="17.28515625" customWidth="1"/>
    <col min="270" max="270" width="14.7109375" customWidth="1"/>
    <col min="271" max="271" width="12.7109375" customWidth="1"/>
    <col min="272" max="272" width="13.140625" customWidth="1"/>
    <col min="273" max="273" width="15.140625" customWidth="1"/>
    <col min="274" max="274" width="13.7109375" customWidth="1"/>
    <col min="275" max="275" width="13.140625" customWidth="1"/>
    <col min="514" max="514" width="23" customWidth="1"/>
    <col min="515" max="515" width="51.28515625" customWidth="1"/>
    <col min="516" max="516" width="36.28515625" customWidth="1"/>
    <col min="517" max="517" width="13.140625" customWidth="1"/>
    <col min="518" max="518" width="16.42578125" customWidth="1"/>
    <col min="520" max="520" width="15.42578125" customWidth="1"/>
    <col min="521" max="521" width="12.42578125" customWidth="1"/>
    <col min="523" max="523" width="12.85546875" customWidth="1"/>
    <col min="524" max="524" width="17.28515625" customWidth="1"/>
    <col min="526" max="526" width="14.7109375" customWidth="1"/>
    <col min="527" max="527" width="12.7109375" customWidth="1"/>
    <col min="528" max="528" width="13.140625" customWidth="1"/>
    <col min="529" max="529" width="15.140625" customWidth="1"/>
    <col min="530" max="530" width="13.7109375" customWidth="1"/>
    <col min="531" max="531" width="13.140625" customWidth="1"/>
    <col min="770" max="770" width="23" customWidth="1"/>
    <col min="771" max="771" width="51.28515625" customWidth="1"/>
    <col min="772" max="772" width="36.28515625" customWidth="1"/>
    <col min="773" max="773" width="13.140625" customWidth="1"/>
    <col min="774" max="774" width="16.42578125" customWidth="1"/>
    <col min="776" max="776" width="15.42578125" customWidth="1"/>
    <col min="777" max="777" width="12.42578125" customWidth="1"/>
    <col min="779" max="779" width="12.85546875" customWidth="1"/>
    <col min="780" max="780" width="17.28515625" customWidth="1"/>
    <col min="782" max="782" width="14.7109375" customWidth="1"/>
    <col min="783" max="783" width="12.7109375" customWidth="1"/>
    <col min="784" max="784" width="13.140625" customWidth="1"/>
    <col min="785" max="785" width="15.140625" customWidth="1"/>
    <col min="786" max="786" width="13.7109375" customWidth="1"/>
    <col min="787" max="787" width="13.140625" customWidth="1"/>
    <col min="1026" max="1026" width="23" customWidth="1"/>
    <col min="1027" max="1027" width="51.28515625" customWidth="1"/>
    <col min="1028" max="1028" width="36.28515625" customWidth="1"/>
    <col min="1029" max="1029" width="13.140625" customWidth="1"/>
    <col min="1030" max="1030" width="16.42578125" customWidth="1"/>
    <col min="1032" max="1032" width="15.42578125" customWidth="1"/>
    <col min="1033" max="1033" width="12.42578125" customWidth="1"/>
    <col min="1035" max="1035" width="12.85546875" customWidth="1"/>
    <col min="1036" max="1036" width="17.28515625" customWidth="1"/>
    <col min="1038" max="1038" width="14.7109375" customWidth="1"/>
    <col min="1039" max="1039" width="12.7109375" customWidth="1"/>
    <col min="1040" max="1040" width="13.140625" customWidth="1"/>
    <col min="1041" max="1041" width="15.140625" customWidth="1"/>
    <col min="1042" max="1042" width="13.7109375" customWidth="1"/>
    <col min="1043" max="1043" width="13.140625" customWidth="1"/>
    <col min="1282" max="1282" width="23" customWidth="1"/>
    <col min="1283" max="1283" width="51.28515625" customWidth="1"/>
    <col min="1284" max="1284" width="36.28515625" customWidth="1"/>
    <col min="1285" max="1285" width="13.140625" customWidth="1"/>
    <col min="1286" max="1286" width="16.42578125" customWidth="1"/>
    <col min="1288" max="1288" width="15.42578125" customWidth="1"/>
    <col min="1289" max="1289" width="12.42578125" customWidth="1"/>
    <col min="1291" max="1291" width="12.85546875" customWidth="1"/>
    <col min="1292" max="1292" width="17.28515625" customWidth="1"/>
    <col min="1294" max="1294" width="14.7109375" customWidth="1"/>
    <col min="1295" max="1295" width="12.7109375" customWidth="1"/>
    <col min="1296" max="1296" width="13.140625" customWidth="1"/>
    <col min="1297" max="1297" width="15.140625" customWidth="1"/>
    <col min="1298" max="1298" width="13.7109375" customWidth="1"/>
    <col min="1299" max="1299" width="13.140625" customWidth="1"/>
    <col min="1538" max="1538" width="23" customWidth="1"/>
    <col min="1539" max="1539" width="51.28515625" customWidth="1"/>
    <col min="1540" max="1540" width="36.28515625" customWidth="1"/>
    <col min="1541" max="1541" width="13.140625" customWidth="1"/>
    <col min="1542" max="1542" width="16.42578125" customWidth="1"/>
    <col min="1544" max="1544" width="15.42578125" customWidth="1"/>
    <col min="1545" max="1545" width="12.42578125" customWidth="1"/>
    <col min="1547" max="1547" width="12.85546875" customWidth="1"/>
    <col min="1548" max="1548" width="17.28515625" customWidth="1"/>
    <col min="1550" max="1550" width="14.7109375" customWidth="1"/>
    <col min="1551" max="1551" width="12.7109375" customWidth="1"/>
    <col min="1552" max="1552" width="13.140625" customWidth="1"/>
    <col min="1553" max="1553" width="15.140625" customWidth="1"/>
    <col min="1554" max="1554" width="13.7109375" customWidth="1"/>
    <col min="1555" max="1555" width="13.140625" customWidth="1"/>
    <col min="1794" max="1794" width="23" customWidth="1"/>
    <col min="1795" max="1795" width="51.28515625" customWidth="1"/>
    <col min="1796" max="1796" width="36.28515625" customWidth="1"/>
    <col min="1797" max="1797" width="13.140625" customWidth="1"/>
    <col min="1798" max="1798" width="16.42578125" customWidth="1"/>
    <col min="1800" max="1800" width="15.42578125" customWidth="1"/>
    <col min="1801" max="1801" width="12.42578125" customWidth="1"/>
    <col min="1803" max="1803" width="12.85546875" customWidth="1"/>
    <col min="1804" max="1804" width="17.28515625" customWidth="1"/>
    <col min="1806" max="1806" width="14.7109375" customWidth="1"/>
    <col min="1807" max="1807" width="12.7109375" customWidth="1"/>
    <col min="1808" max="1808" width="13.140625" customWidth="1"/>
    <col min="1809" max="1809" width="15.140625" customWidth="1"/>
    <col min="1810" max="1810" width="13.7109375" customWidth="1"/>
    <col min="1811" max="1811" width="13.140625" customWidth="1"/>
    <col min="2050" max="2050" width="23" customWidth="1"/>
    <col min="2051" max="2051" width="51.28515625" customWidth="1"/>
    <col min="2052" max="2052" width="36.28515625" customWidth="1"/>
    <col min="2053" max="2053" width="13.140625" customWidth="1"/>
    <col min="2054" max="2054" width="16.42578125" customWidth="1"/>
    <col min="2056" max="2056" width="15.42578125" customWidth="1"/>
    <col min="2057" max="2057" width="12.42578125" customWidth="1"/>
    <col min="2059" max="2059" width="12.85546875" customWidth="1"/>
    <col min="2060" max="2060" width="17.28515625" customWidth="1"/>
    <col min="2062" max="2062" width="14.7109375" customWidth="1"/>
    <col min="2063" max="2063" width="12.7109375" customWidth="1"/>
    <col min="2064" max="2064" width="13.140625" customWidth="1"/>
    <col min="2065" max="2065" width="15.140625" customWidth="1"/>
    <col min="2066" max="2066" width="13.7109375" customWidth="1"/>
    <col min="2067" max="2067" width="13.140625" customWidth="1"/>
    <col min="2306" max="2306" width="23" customWidth="1"/>
    <col min="2307" max="2307" width="51.28515625" customWidth="1"/>
    <col min="2308" max="2308" width="36.28515625" customWidth="1"/>
    <col min="2309" max="2309" width="13.140625" customWidth="1"/>
    <col min="2310" max="2310" width="16.42578125" customWidth="1"/>
    <col min="2312" max="2312" width="15.42578125" customWidth="1"/>
    <col min="2313" max="2313" width="12.42578125" customWidth="1"/>
    <col min="2315" max="2315" width="12.85546875" customWidth="1"/>
    <col min="2316" max="2316" width="17.28515625" customWidth="1"/>
    <col min="2318" max="2318" width="14.7109375" customWidth="1"/>
    <col min="2319" max="2319" width="12.7109375" customWidth="1"/>
    <col min="2320" max="2320" width="13.140625" customWidth="1"/>
    <col min="2321" max="2321" width="15.140625" customWidth="1"/>
    <col min="2322" max="2322" width="13.7109375" customWidth="1"/>
    <col min="2323" max="2323" width="13.140625" customWidth="1"/>
    <col min="2562" max="2562" width="23" customWidth="1"/>
    <col min="2563" max="2563" width="51.28515625" customWidth="1"/>
    <col min="2564" max="2564" width="36.28515625" customWidth="1"/>
    <col min="2565" max="2565" width="13.140625" customWidth="1"/>
    <col min="2566" max="2566" width="16.42578125" customWidth="1"/>
    <col min="2568" max="2568" width="15.42578125" customWidth="1"/>
    <col min="2569" max="2569" width="12.42578125" customWidth="1"/>
    <col min="2571" max="2571" width="12.85546875" customWidth="1"/>
    <col min="2572" max="2572" width="17.28515625" customWidth="1"/>
    <col min="2574" max="2574" width="14.7109375" customWidth="1"/>
    <col min="2575" max="2575" width="12.7109375" customWidth="1"/>
    <col min="2576" max="2576" width="13.140625" customWidth="1"/>
    <col min="2577" max="2577" width="15.140625" customWidth="1"/>
    <col min="2578" max="2578" width="13.7109375" customWidth="1"/>
    <col min="2579" max="2579" width="13.140625" customWidth="1"/>
    <col min="2818" max="2818" width="23" customWidth="1"/>
    <col min="2819" max="2819" width="51.28515625" customWidth="1"/>
    <col min="2820" max="2820" width="36.28515625" customWidth="1"/>
    <col min="2821" max="2821" width="13.140625" customWidth="1"/>
    <col min="2822" max="2822" width="16.42578125" customWidth="1"/>
    <col min="2824" max="2824" width="15.42578125" customWidth="1"/>
    <col min="2825" max="2825" width="12.42578125" customWidth="1"/>
    <col min="2827" max="2827" width="12.85546875" customWidth="1"/>
    <col min="2828" max="2828" width="17.28515625" customWidth="1"/>
    <col min="2830" max="2830" width="14.7109375" customWidth="1"/>
    <col min="2831" max="2831" width="12.7109375" customWidth="1"/>
    <col min="2832" max="2832" width="13.140625" customWidth="1"/>
    <col min="2833" max="2833" width="15.140625" customWidth="1"/>
    <col min="2834" max="2834" width="13.7109375" customWidth="1"/>
    <col min="2835" max="2835" width="13.140625" customWidth="1"/>
    <col min="3074" max="3074" width="23" customWidth="1"/>
    <col min="3075" max="3075" width="51.28515625" customWidth="1"/>
    <col min="3076" max="3076" width="36.28515625" customWidth="1"/>
    <col min="3077" max="3077" width="13.140625" customWidth="1"/>
    <col min="3078" max="3078" width="16.42578125" customWidth="1"/>
    <col min="3080" max="3080" width="15.42578125" customWidth="1"/>
    <col min="3081" max="3081" width="12.42578125" customWidth="1"/>
    <col min="3083" max="3083" width="12.85546875" customWidth="1"/>
    <col min="3084" max="3084" width="17.28515625" customWidth="1"/>
    <col min="3086" max="3086" width="14.7109375" customWidth="1"/>
    <col min="3087" max="3087" width="12.7109375" customWidth="1"/>
    <col min="3088" max="3088" width="13.140625" customWidth="1"/>
    <col min="3089" max="3089" width="15.140625" customWidth="1"/>
    <col min="3090" max="3090" width="13.7109375" customWidth="1"/>
    <col min="3091" max="3091" width="13.140625" customWidth="1"/>
    <col min="3330" max="3330" width="23" customWidth="1"/>
    <col min="3331" max="3331" width="51.28515625" customWidth="1"/>
    <col min="3332" max="3332" width="36.28515625" customWidth="1"/>
    <col min="3333" max="3333" width="13.140625" customWidth="1"/>
    <col min="3334" max="3334" width="16.42578125" customWidth="1"/>
    <col min="3336" max="3336" width="15.42578125" customWidth="1"/>
    <col min="3337" max="3337" width="12.42578125" customWidth="1"/>
    <col min="3339" max="3339" width="12.85546875" customWidth="1"/>
    <col min="3340" max="3340" width="17.28515625" customWidth="1"/>
    <col min="3342" max="3342" width="14.7109375" customWidth="1"/>
    <col min="3343" max="3343" width="12.7109375" customWidth="1"/>
    <col min="3344" max="3344" width="13.140625" customWidth="1"/>
    <col min="3345" max="3345" width="15.140625" customWidth="1"/>
    <col min="3346" max="3346" width="13.7109375" customWidth="1"/>
    <col min="3347" max="3347" width="13.140625" customWidth="1"/>
    <col min="3586" max="3586" width="23" customWidth="1"/>
    <col min="3587" max="3587" width="51.28515625" customWidth="1"/>
    <col min="3588" max="3588" width="36.28515625" customWidth="1"/>
    <col min="3589" max="3589" width="13.140625" customWidth="1"/>
    <col min="3590" max="3590" width="16.42578125" customWidth="1"/>
    <col min="3592" max="3592" width="15.42578125" customWidth="1"/>
    <col min="3593" max="3593" width="12.42578125" customWidth="1"/>
    <col min="3595" max="3595" width="12.85546875" customWidth="1"/>
    <col min="3596" max="3596" width="17.28515625" customWidth="1"/>
    <col min="3598" max="3598" width="14.7109375" customWidth="1"/>
    <col min="3599" max="3599" width="12.7109375" customWidth="1"/>
    <col min="3600" max="3600" width="13.140625" customWidth="1"/>
    <col min="3601" max="3601" width="15.140625" customWidth="1"/>
    <col min="3602" max="3602" width="13.7109375" customWidth="1"/>
    <col min="3603" max="3603" width="13.140625" customWidth="1"/>
    <col min="3842" max="3842" width="23" customWidth="1"/>
    <col min="3843" max="3843" width="51.28515625" customWidth="1"/>
    <col min="3844" max="3844" width="36.28515625" customWidth="1"/>
    <col min="3845" max="3845" width="13.140625" customWidth="1"/>
    <col min="3846" max="3846" width="16.42578125" customWidth="1"/>
    <col min="3848" max="3848" width="15.42578125" customWidth="1"/>
    <col min="3849" max="3849" width="12.42578125" customWidth="1"/>
    <col min="3851" max="3851" width="12.85546875" customWidth="1"/>
    <col min="3852" max="3852" width="17.28515625" customWidth="1"/>
    <col min="3854" max="3854" width="14.7109375" customWidth="1"/>
    <col min="3855" max="3855" width="12.7109375" customWidth="1"/>
    <col min="3856" max="3856" width="13.140625" customWidth="1"/>
    <col min="3857" max="3857" width="15.140625" customWidth="1"/>
    <col min="3858" max="3858" width="13.7109375" customWidth="1"/>
    <col min="3859" max="3859" width="13.140625" customWidth="1"/>
    <col min="4098" max="4098" width="23" customWidth="1"/>
    <col min="4099" max="4099" width="51.28515625" customWidth="1"/>
    <col min="4100" max="4100" width="36.28515625" customWidth="1"/>
    <col min="4101" max="4101" width="13.140625" customWidth="1"/>
    <col min="4102" max="4102" width="16.42578125" customWidth="1"/>
    <col min="4104" max="4104" width="15.42578125" customWidth="1"/>
    <col min="4105" max="4105" width="12.42578125" customWidth="1"/>
    <col min="4107" max="4107" width="12.85546875" customWidth="1"/>
    <col min="4108" max="4108" width="17.28515625" customWidth="1"/>
    <col min="4110" max="4110" width="14.7109375" customWidth="1"/>
    <col min="4111" max="4111" width="12.7109375" customWidth="1"/>
    <col min="4112" max="4112" width="13.140625" customWidth="1"/>
    <col min="4113" max="4113" width="15.140625" customWidth="1"/>
    <col min="4114" max="4114" width="13.7109375" customWidth="1"/>
    <col min="4115" max="4115" width="13.140625" customWidth="1"/>
    <col min="4354" max="4354" width="23" customWidth="1"/>
    <col min="4355" max="4355" width="51.28515625" customWidth="1"/>
    <col min="4356" max="4356" width="36.28515625" customWidth="1"/>
    <col min="4357" max="4357" width="13.140625" customWidth="1"/>
    <col min="4358" max="4358" width="16.42578125" customWidth="1"/>
    <col min="4360" max="4360" width="15.42578125" customWidth="1"/>
    <col min="4361" max="4361" width="12.42578125" customWidth="1"/>
    <col min="4363" max="4363" width="12.85546875" customWidth="1"/>
    <col min="4364" max="4364" width="17.28515625" customWidth="1"/>
    <col min="4366" max="4366" width="14.7109375" customWidth="1"/>
    <col min="4367" max="4367" width="12.7109375" customWidth="1"/>
    <col min="4368" max="4368" width="13.140625" customWidth="1"/>
    <col min="4369" max="4369" width="15.140625" customWidth="1"/>
    <col min="4370" max="4370" width="13.7109375" customWidth="1"/>
    <col min="4371" max="4371" width="13.140625" customWidth="1"/>
    <col min="4610" max="4610" width="23" customWidth="1"/>
    <col min="4611" max="4611" width="51.28515625" customWidth="1"/>
    <col min="4612" max="4612" width="36.28515625" customWidth="1"/>
    <col min="4613" max="4613" width="13.140625" customWidth="1"/>
    <col min="4614" max="4614" width="16.42578125" customWidth="1"/>
    <col min="4616" max="4616" width="15.42578125" customWidth="1"/>
    <col min="4617" max="4617" width="12.42578125" customWidth="1"/>
    <col min="4619" max="4619" width="12.85546875" customWidth="1"/>
    <col min="4620" max="4620" width="17.28515625" customWidth="1"/>
    <col min="4622" max="4622" width="14.7109375" customWidth="1"/>
    <col min="4623" max="4623" width="12.7109375" customWidth="1"/>
    <col min="4624" max="4624" width="13.140625" customWidth="1"/>
    <col min="4625" max="4625" width="15.140625" customWidth="1"/>
    <col min="4626" max="4626" width="13.7109375" customWidth="1"/>
    <col min="4627" max="4627" width="13.140625" customWidth="1"/>
    <col min="4866" max="4866" width="23" customWidth="1"/>
    <col min="4867" max="4867" width="51.28515625" customWidth="1"/>
    <col min="4868" max="4868" width="36.28515625" customWidth="1"/>
    <col min="4869" max="4869" width="13.140625" customWidth="1"/>
    <col min="4870" max="4870" width="16.42578125" customWidth="1"/>
    <col min="4872" max="4872" width="15.42578125" customWidth="1"/>
    <col min="4873" max="4873" width="12.42578125" customWidth="1"/>
    <col min="4875" max="4875" width="12.85546875" customWidth="1"/>
    <col min="4876" max="4876" width="17.28515625" customWidth="1"/>
    <col min="4878" max="4878" width="14.7109375" customWidth="1"/>
    <col min="4879" max="4879" width="12.7109375" customWidth="1"/>
    <col min="4880" max="4880" width="13.140625" customWidth="1"/>
    <col min="4881" max="4881" width="15.140625" customWidth="1"/>
    <col min="4882" max="4882" width="13.7109375" customWidth="1"/>
    <col min="4883" max="4883" width="13.140625" customWidth="1"/>
    <col min="5122" max="5122" width="23" customWidth="1"/>
    <col min="5123" max="5123" width="51.28515625" customWidth="1"/>
    <col min="5124" max="5124" width="36.28515625" customWidth="1"/>
    <col min="5125" max="5125" width="13.140625" customWidth="1"/>
    <col min="5126" max="5126" width="16.42578125" customWidth="1"/>
    <col min="5128" max="5128" width="15.42578125" customWidth="1"/>
    <col min="5129" max="5129" width="12.42578125" customWidth="1"/>
    <col min="5131" max="5131" width="12.85546875" customWidth="1"/>
    <col min="5132" max="5132" width="17.28515625" customWidth="1"/>
    <col min="5134" max="5134" width="14.7109375" customWidth="1"/>
    <col min="5135" max="5135" width="12.7109375" customWidth="1"/>
    <col min="5136" max="5136" width="13.140625" customWidth="1"/>
    <col min="5137" max="5137" width="15.140625" customWidth="1"/>
    <col min="5138" max="5138" width="13.7109375" customWidth="1"/>
    <col min="5139" max="5139" width="13.140625" customWidth="1"/>
    <col min="5378" max="5378" width="23" customWidth="1"/>
    <col min="5379" max="5379" width="51.28515625" customWidth="1"/>
    <col min="5380" max="5380" width="36.28515625" customWidth="1"/>
    <col min="5381" max="5381" width="13.140625" customWidth="1"/>
    <col min="5382" max="5382" width="16.42578125" customWidth="1"/>
    <col min="5384" max="5384" width="15.42578125" customWidth="1"/>
    <col min="5385" max="5385" width="12.42578125" customWidth="1"/>
    <col min="5387" max="5387" width="12.85546875" customWidth="1"/>
    <col min="5388" max="5388" width="17.28515625" customWidth="1"/>
    <col min="5390" max="5390" width="14.7109375" customWidth="1"/>
    <col min="5391" max="5391" width="12.7109375" customWidth="1"/>
    <col min="5392" max="5392" width="13.140625" customWidth="1"/>
    <col min="5393" max="5393" width="15.140625" customWidth="1"/>
    <col min="5394" max="5394" width="13.7109375" customWidth="1"/>
    <col min="5395" max="5395" width="13.140625" customWidth="1"/>
    <col min="5634" max="5634" width="23" customWidth="1"/>
    <col min="5635" max="5635" width="51.28515625" customWidth="1"/>
    <col min="5636" max="5636" width="36.28515625" customWidth="1"/>
    <col min="5637" max="5637" width="13.140625" customWidth="1"/>
    <col min="5638" max="5638" width="16.42578125" customWidth="1"/>
    <col min="5640" max="5640" width="15.42578125" customWidth="1"/>
    <col min="5641" max="5641" width="12.42578125" customWidth="1"/>
    <col min="5643" max="5643" width="12.85546875" customWidth="1"/>
    <col min="5644" max="5644" width="17.28515625" customWidth="1"/>
    <col min="5646" max="5646" width="14.7109375" customWidth="1"/>
    <col min="5647" max="5647" width="12.7109375" customWidth="1"/>
    <col min="5648" max="5648" width="13.140625" customWidth="1"/>
    <col min="5649" max="5649" width="15.140625" customWidth="1"/>
    <col min="5650" max="5650" width="13.7109375" customWidth="1"/>
    <col min="5651" max="5651" width="13.140625" customWidth="1"/>
    <col min="5890" max="5890" width="23" customWidth="1"/>
    <col min="5891" max="5891" width="51.28515625" customWidth="1"/>
    <col min="5892" max="5892" width="36.28515625" customWidth="1"/>
    <col min="5893" max="5893" width="13.140625" customWidth="1"/>
    <col min="5894" max="5894" width="16.42578125" customWidth="1"/>
    <col min="5896" max="5896" width="15.42578125" customWidth="1"/>
    <col min="5897" max="5897" width="12.42578125" customWidth="1"/>
    <col min="5899" max="5899" width="12.85546875" customWidth="1"/>
    <col min="5900" max="5900" width="17.28515625" customWidth="1"/>
    <col min="5902" max="5902" width="14.7109375" customWidth="1"/>
    <col min="5903" max="5903" width="12.7109375" customWidth="1"/>
    <col min="5904" max="5904" width="13.140625" customWidth="1"/>
    <col min="5905" max="5905" width="15.140625" customWidth="1"/>
    <col min="5906" max="5906" width="13.7109375" customWidth="1"/>
    <col min="5907" max="5907" width="13.140625" customWidth="1"/>
    <col min="6146" max="6146" width="23" customWidth="1"/>
    <col min="6147" max="6147" width="51.28515625" customWidth="1"/>
    <col min="6148" max="6148" width="36.28515625" customWidth="1"/>
    <col min="6149" max="6149" width="13.140625" customWidth="1"/>
    <col min="6150" max="6150" width="16.42578125" customWidth="1"/>
    <col min="6152" max="6152" width="15.42578125" customWidth="1"/>
    <col min="6153" max="6153" width="12.42578125" customWidth="1"/>
    <col min="6155" max="6155" width="12.85546875" customWidth="1"/>
    <col min="6156" max="6156" width="17.28515625" customWidth="1"/>
    <col min="6158" max="6158" width="14.7109375" customWidth="1"/>
    <col min="6159" max="6159" width="12.7109375" customWidth="1"/>
    <col min="6160" max="6160" width="13.140625" customWidth="1"/>
    <col min="6161" max="6161" width="15.140625" customWidth="1"/>
    <col min="6162" max="6162" width="13.7109375" customWidth="1"/>
    <col min="6163" max="6163" width="13.140625" customWidth="1"/>
    <col min="6402" max="6402" width="23" customWidth="1"/>
    <col min="6403" max="6403" width="51.28515625" customWidth="1"/>
    <col min="6404" max="6404" width="36.28515625" customWidth="1"/>
    <col min="6405" max="6405" width="13.140625" customWidth="1"/>
    <col min="6406" max="6406" width="16.42578125" customWidth="1"/>
    <col min="6408" max="6408" width="15.42578125" customWidth="1"/>
    <col min="6409" max="6409" width="12.42578125" customWidth="1"/>
    <col min="6411" max="6411" width="12.85546875" customWidth="1"/>
    <col min="6412" max="6412" width="17.28515625" customWidth="1"/>
    <col min="6414" max="6414" width="14.7109375" customWidth="1"/>
    <col min="6415" max="6415" width="12.7109375" customWidth="1"/>
    <col min="6416" max="6416" width="13.140625" customWidth="1"/>
    <col min="6417" max="6417" width="15.140625" customWidth="1"/>
    <col min="6418" max="6418" width="13.7109375" customWidth="1"/>
    <col min="6419" max="6419" width="13.140625" customWidth="1"/>
    <col min="6658" max="6658" width="23" customWidth="1"/>
    <col min="6659" max="6659" width="51.28515625" customWidth="1"/>
    <col min="6660" max="6660" width="36.28515625" customWidth="1"/>
    <col min="6661" max="6661" width="13.140625" customWidth="1"/>
    <col min="6662" max="6662" width="16.42578125" customWidth="1"/>
    <col min="6664" max="6664" width="15.42578125" customWidth="1"/>
    <col min="6665" max="6665" width="12.42578125" customWidth="1"/>
    <col min="6667" max="6667" width="12.85546875" customWidth="1"/>
    <col min="6668" max="6668" width="17.28515625" customWidth="1"/>
    <col min="6670" max="6670" width="14.7109375" customWidth="1"/>
    <col min="6671" max="6671" width="12.7109375" customWidth="1"/>
    <col min="6672" max="6672" width="13.140625" customWidth="1"/>
    <col min="6673" max="6673" width="15.140625" customWidth="1"/>
    <col min="6674" max="6674" width="13.7109375" customWidth="1"/>
    <col min="6675" max="6675" width="13.140625" customWidth="1"/>
    <col min="6914" max="6914" width="23" customWidth="1"/>
    <col min="6915" max="6915" width="51.28515625" customWidth="1"/>
    <col min="6916" max="6916" width="36.28515625" customWidth="1"/>
    <col min="6917" max="6917" width="13.140625" customWidth="1"/>
    <col min="6918" max="6918" width="16.42578125" customWidth="1"/>
    <col min="6920" max="6920" width="15.42578125" customWidth="1"/>
    <col min="6921" max="6921" width="12.42578125" customWidth="1"/>
    <col min="6923" max="6923" width="12.85546875" customWidth="1"/>
    <col min="6924" max="6924" width="17.28515625" customWidth="1"/>
    <col min="6926" max="6926" width="14.7109375" customWidth="1"/>
    <col min="6927" max="6927" width="12.7109375" customWidth="1"/>
    <col min="6928" max="6928" width="13.140625" customWidth="1"/>
    <col min="6929" max="6929" width="15.140625" customWidth="1"/>
    <col min="6930" max="6930" width="13.7109375" customWidth="1"/>
    <col min="6931" max="6931" width="13.140625" customWidth="1"/>
    <col min="7170" max="7170" width="23" customWidth="1"/>
    <col min="7171" max="7171" width="51.28515625" customWidth="1"/>
    <col min="7172" max="7172" width="36.28515625" customWidth="1"/>
    <col min="7173" max="7173" width="13.140625" customWidth="1"/>
    <col min="7174" max="7174" width="16.42578125" customWidth="1"/>
    <col min="7176" max="7176" width="15.42578125" customWidth="1"/>
    <col min="7177" max="7177" width="12.42578125" customWidth="1"/>
    <col min="7179" max="7179" width="12.85546875" customWidth="1"/>
    <col min="7180" max="7180" width="17.28515625" customWidth="1"/>
    <col min="7182" max="7182" width="14.7109375" customWidth="1"/>
    <col min="7183" max="7183" width="12.7109375" customWidth="1"/>
    <col min="7184" max="7184" width="13.140625" customWidth="1"/>
    <col min="7185" max="7185" width="15.140625" customWidth="1"/>
    <col min="7186" max="7186" width="13.7109375" customWidth="1"/>
    <col min="7187" max="7187" width="13.140625" customWidth="1"/>
    <col min="7426" max="7426" width="23" customWidth="1"/>
    <col min="7427" max="7427" width="51.28515625" customWidth="1"/>
    <col min="7428" max="7428" width="36.28515625" customWidth="1"/>
    <col min="7429" max="7429" width="13.140625" customWidth="1"/>
    <col min="7430" max="7430" width="16.42578125" customWidth="1"/>
    <col min="7432" max="7432" width="15.42578125" customWidth="1"/>
    <col min="7433" max="7433" width="12.42578125" customWidth="1"/>
    <col min="7435" max="7435" width="12.85546875" customWidth="1"/>
    <col min="7436" max="7436" width="17.28515625" customWidth="1"/>
    <col min="7438" max="7438" width="14.7109375" customWidth="1"/>
    <col min="7439" max="7439" width="12.7109375" customWidth="1"/>
    <col min="7440" max="7440" width="13.140625" customWidth="1"/>
    <col min="7441" max="7441" width="15.140625" customWidth="1"/>
    <col min="7442" max="7442" width="13.7109375" customWidth="1"/>
    <col min="7443" max="7443" width="13.140625" customWidth="1"/>
    <col min="7682" max="7682" width="23" customWidth="1"/>
    <col min="7683" max="7683" width="51.28515625" customWidth="1"/>
    <col min="7684" max="7684" width="36.28515625" customWidth="1"/>
    <col min="7685" max="7685" width="13.140625" customWidth="1"/>
    <col min="7686" max="7686" width="16.42578125" customWidth="1"/>
    <col min="7688" max="7688" width="15.42578125" customWidth="1"/>
    <col min="7689" max="7689" width="12.42578125" customWidth="1"/>
    <col min="7691" max="7691" width="12.85546875" customWidth="1"/>
    <col min="7692" max="7692" width="17.28515625" customWidth="1"/>
    <col min="7694" max="7694" width="14.7109375" customWidth="1"/>
    <col min="7695" max="7695" width="12.7109375" customWidth="1"/>
    <col min="7696" max="7696" width="13.140625" customWidth="1"/>
    <col min="7697" max="7697" width="15.140625" customWidth="1"/>
    <col min="7698" max="7698" width="13.7109375" customWidth="1"/>
    <col min="7699" max="7699" width="13.140625" customWidth="1"/>
    <col min="7938" max="7938" width="23" customWidth="1"/>
    <col min="7939" max="7939" width="51.28515625" customWidth="1"/>
    <col min="7940" max="7940" width="36.28515625" customWidth="1"/>
    <col min="7941" max="7941" width="13.140625" customWidth="1"/>
    <col min="7942" max="7942" width="16.42578125" customWidth="1"/>
    <col min="7944" max="7944" width="15.42578125" customWidth="1"/>
    <col min="7945" max="7945" width="12.42578125" customWidth="1"/>
    <col min="7947" max="7947" width="12.85546875" customWidth="1"/>
    <col min="7948" max="7948" width="17.28515625" customWidth="1"/>
    <col min="7950" max="7950" width="14.7109375" customWidth="1"/>
    <col min="7951" max="7951" width="12.7109375" customWidth="1"/>
    <col min="7952" max="7952" width="13.140625" customWidth="1"/>
    <col min="7953" max="7953" width="15.140625" customWidth="1"/>
    <col min="7954" max="7954" width="13.7109375" customWidth="1"/>
    <col min="7955" max="7955" width="13.140625" customWidth="1"/>
    <col min="8194" max="8194" width="23" customWidth="1"/>
    <col min="8195" max="8195" width="51.28515625" customWidth="1"/>
    <col min="8196" max="8196" width="36.28515625" customWidth="1"/>
    <col min="8197" max="8197" width="13.140625" customWidth="1"/>
    <col min="8198" max="8198" width="16.42578125" customWidth="1"/>
    <col min="8200" max="8200" width="15.42578125" customWidth="1"/>
    <col min="8201" max="8201" width="12.42578125" customWidth="1"/>
    <col min="8203" max="8203" width="12.85546875" customWidth="1"/>
    <col min="8204" max="8204" width="17.28515625" customWidth="1"/>
    <col min="8206" max="8206" width="14.7109375" customWidth="1"/>
    <col min="8207" max="8207" width="12.7109375" customWidth="1"/>
    <col min="8208" max="8208" width="13.140625" customWidth="1"/>
    <col min="8209" max="8209" width="15.140625" customWidth="1"/>
    <col min="8210" max="8210" width="13.7109375" customWidth="1"/>
    <col min="8211" max="8211" width="13.140625" customWidth="1"/>
    <col min="8450" max="8450" width="23" customWidth="1"/>
    <col min="8451" max="8451" width="51.28515625" customWidth="1"/>
    <col min="8452" max="8452" width="36.28515625" customWidth="1"/>
    <col min="8453" max="8453" width="13.140625" customWidth="1"/>
    <col min="8454" max="8454" width="16.42578125" customWidth="1"/>
    <col min="8456" max="8456" width="15.42578125" customWidth="1"/>
    <col min="8457" max="8457" width="12.42578125" customWidth="1"/>
    <col min="8459" max="8459" width="12.85546875" customWidth="1"/>
    <col min="8460" max="8460" width="17.28515625" customWidth="1"/>
    <col min="8462" max="8462" width="14.7109375" customWidth="1"/>
    <col min="8463" max="8463" width="12.7109375" customWidth="1"/>
    <col min="8464" max="8464" width="13.140625" customWidth="1"/>
    <col min="8465" max="8465" width="15.140625" customWidth="1"/>
    <col min="8466" max="8466" width="13.7109375" customWidth="1"/>
    <col min="8467" max="8467" width="13.140625" customWidth="1"/>
    <col min="8706" max="8706" width="23" customWidth="1"/>
    <col min="8707" max="8707" width="51.28515625" customWidth="1"/>
    <col min="8708" max="8708" width="36.28515625" customWidth="1"/>
    <col min="8709" max="8709" width="13.140625" customWidth="1"/>
    <col min="8710" max="8710" width="16.42578125" customWidth="1"/>
    <col min="8712" max="8712" width="15.42578125" customWidth="1"/>
    <col min="8713" max="8713" width="12.42578125" customWidth="1"/>
    <col min="8715" max="8715" width="12.85546875" customWidth="1"/>
    <col min="8716" max="8716" width="17.28515625" customWidth="1"/>
    <col min="8718" max="8718" width="14.7109375" customWidth="1"/>
    <col min="8719" max="8719" width="12.7109375" customWidth="1"/>
    <col min="8720" max="8720" width="13.140625" customWidth="1"/>
    <col min="8721" max="8721" width="15.140625" customWidth="1"/>
    <col min="8722" max="8722" width="13.7109375" customWidth="1"/>
    <col min="8723" max="8723" width="13.140625" customWidth="1"/>
    <col min="8962" max="8962" width="23" customWidth="1"/>
    <col min="8963" max="8963" width="51.28515625" customWidth="1"/>
    <col min="8964" max="8964" width="36.28515625" customWidth="1"/>
    <col min="8965" max="8965" width="13.140625" customWidth="1"/>
    <col min="8966" max="8966" width="16.42578125" customWidth="1"/>
    <col min="8968" max="8968" width="15.42578125" customWidth="1"/>
    <col min="8969" max="8969" width="12.42578125" customWidth="1"/>
    <col min="8971" max="8971" width="12.85546875" customWidth="1"/>
    <col min="8972" max="8972" width="17.28515625" customWidth="1"/>
    <col min="8974" max="8974" width="14.7109375" customWidth="1"/>
    <col min="8975" max="8975" width="12.7109375" customWidth="1"/>
    <col min="8976" max="8976" width="13.140625" customWidth="1"/>
    <col min="8977" max="8977" width="15.140625" customWidth="1"/>
    <col min="8978" max="8978" width="13.7109375" customWidth="1"/>
    <col min="8979" max="8979" width="13.140625" customWidth="1"/>
    <col min="9218" max="9218" width="23" customWidth="1"/>
    <col min="9219" max="9219" width="51.28515625" customWidth="1"/>
    <col min="9220" max="9220" width="36.28515625" customWidth="1"/>
    <col min="9221" max="9221" width="13.140625" customWidth="1"/>
    <col min="9222" max="9222" width="16.42578125" customWidth="1"/>
    <col min="9224" max="9224" width="15.42578125" customWidth="1"/>
    <col min="9225" max="9225" width="12.42578125" customWidth="1"/>
    <col min="9227" max="9227" width="12.85546875" customWidth="1"/>
    <col min="9228" max="9228" width="17.28515625" customWidth="1"/>
    <col min="9230" max="9230" width="14.7109375" customWidth="1"/>
    <col min="9231" max="9231" width="12.7109375" customWidth="1"/>
    <col min="9232" max="9232" width="13.140625" customWidth="1"/>
    <col min="9233" max="9233" width="15.140625" customWidth="1"/>
    <col min="9234" max="9234" width="13.7109375" customWidth="1"/>
    <col min="9235" max="9235" width="13.140625" customWidth="1"/>
    <col min="9474" max="9474" width="23" customWidth="1"/>
    <col min="9475" max="9475" width="51.28515625" customWidth="1"/>
    <col min="9476" max="9476" width="36.28515625" customWidth="1"/>
    <col min="9477" max="9477" width="13.140625" customWidth="1"/>
    <col min="9478" max="9478" width="16.42578125" customWidth="1"/>
    <col min="9480" max="9480" width="15.42578125" customWidth="1"/>
    <col min="9481" max="9481" width="12.42578125" customWidth="1"/>
    <col min="9483" max="9483" width="12.85546875" customWidth="1"/>
    <col min="9484" max="9484" width="17.28515625" customWidth="1"/>
    <col min="9486" max="9486" width="14.7109375" customWidth="1"/>
    <col min="9487" max="9487" width="12.7109375" customWidth="1"/>
    <col min="9488" max="9488" width="13.140625" customWidth="1"/>
    <col min="9489" max="9489" width="15.140625" customWidth="1"/>
    <col min="9490" max="9490" width="13.7109375" customWidth="1"/>
    <col min="9491" max="9491" width="13.140625" customWidth="1"/>
    <col min="9730" max="9730" width="23" customWidth="1"/>
    <col min="9731" max="9731" width="51.28515625" customWidth="1"/>
    <col min="9732" max="9732" width="36.28515625" customWidth="1"/>
    <col min="9733" max="9733" width="13.140625" customWidth="1"/>
    <col min="9734" max="9734" width="16.42578125" customWidth="1"/>
    <col min="9736" max="9736" width="15.42578125" customWidth="1"/>
    <col min="9737" max="9737" width="12.42578125" customWidth="1"/>
    <col min="9739" max="9739" width="12.85546875" customWidth="1"/>
    <col min="9740" max="9740" width="17.28515625" customWidth="1"/>
    <col min="9742" max="9742" width="14.7109375" customWidth="1"/>
    <col min="9743" max="9743" width="12.7109375" customWidth="1"/>
    <col min="9744" max="9744" width="13.140625" customWidth="1"/>
    <col min="9745" max="9745" width="15.140625" customWidth="1"/>
    <col min="9746" max="9746" width="13.7109375" customWidth="1"/>
    <col min="9747" max="9747" width="13.140625" customWidth="1"/>
    <col min="9986" max="9986" width="23" customWidth="1"/>
    <col min="9987" max="9987" width="51.28515625" customWidth="1"/>
    <col min="9988" max="9988" width="36.28515625" customWidth="1"/>
    <col min="9989" max="9989" width="13.140625" customWidth="1"/>
    <col min="9990" max="9990" width="16.42578125" customWidth="1"/>
    <col min="9992" max="9992" width="15.42578125" customWidth="1"/>
    <col min="9993" max="9993" width="12.42578125" customWidth="1"/>
    <col min="9995" max="9995" width="12.85546875" customWidth="1"/>
    <col min="9996" max="9996" width="17.28515625" customWidth="1"/>
    <col min="9998" max="9998" width="14.7109375" customWidth="1"/>
    <col min="9999" max="9999" width="12.7109375" customWidth="1"/>
    <col min="10000" max="10000" width="13.140625" customWidth="1"/>
    <col min="10001" max="10001" width="15.140625" customWidth="1"/>
    <col min="10002" max="10002" width="13.7109375" customWidth="1"/>
    <col min="10003" max="10003" width="13.140625" customWidth="1"/>
    <col min="10242" max="10242" width="23" customWidth="1"/>
    <col min="10243" max="10243" width="51.28515625" customWidth="1"/>
    <col min="10244" max="10244" width="36.28515625" customWidth="1"/>
    <col min="10245" max="10245" width="13.140625" customWidth="1"/>
    <col min="10246" max="10246" width="16.42578125" customWidth="1"/>
    <col min="10248" max="10248" width="15.42578125" customWidth="1"/>
    <col min="10249" max="10249" width="12.42578125" customWidth="1"/>
    <col min="10251" max="10251" width="12.85546875" customWidth="1"/>
    <col min="10252" max="10252" width="17.28515625" customWidth="1"/>
    <col min="10254" max="10254" width="14.7109375" customWidth="1"/>
    <col min="10255" max="10255" width="12.7109375" customWidth="1"/>
    <col min="10256" max="10256" width="13.140625" customWidth="1"/>
    <col min="10257" max="10257" width="15.140625" customWidth="1"/>
    <col min="10258" max="10258" width="13.7109375" customWidth="1"/>
    <col min="10259" max="10259" width="13.140625" customWidth="1"/>
    <col min="10498" max="10498" width="23" customWidth="1"/>
    <col min="10499" max="10499" width="51.28515625" customWidth="1"/>
    <col min="10500" max="10500" width="36.28515625" customWidth="1"/>
    <col min="10501" max="10501" width="13.140625" customWidth="1"/>
    <col min="10502" max="10502" width="16.42578125" customWidth="1"/>
    <col min="10504" max="10504" width="15.42578125" customWidth="1"/>
    <col min="10505" max="10505" width="12.42578125" customWidth="1"/>
    <col min="10507" max="10507" width="12.85546875" customWidth="1"/>
    <col min="10508" max="10508" width="17.28515625" customWidth="1"/>
    <col min="10510" max="10510" width="14.7109375" customWidth="1"/>
    <col min="10511" max="10511" width="12.7109375" customWidth="1"/>
    <col min="10512" max="10512" width="13.140625" customWidth="1"/>
    <col min="10513" max="10513" width="15.140625" customWidth="1"/>
    <col min="10514" max="10514" width="13.7109375" customWidth="1"/>
    <col min="10515" max="10515" width="13.140625" customWidth="1"/>
    <col min="10754" max="10754" width="23" customWidth="1"/>
    <col min="10755" max="10755" width="51.28515625" customWidth="1"/>
    <col min="10756" max="10756" width="36.28515625" customWidth="1"/>
    <col min="10757" max="10757" width="13.140625" customWidth="1"/>
    <col min="10758" max="10758" width="16.42578125" customWidth="1"/>
    <col min="10760" max="10760" width="15.42578125" customWidth="1"/>
    <col min="10761" max="10761" width="12.42578125" customWidth="1"/>
    <col min="10763" max="10763" width="12.85546875" customWidth="1"/>
    <col min="10764" max="10764" width="17.28515625" customWidth="1"/>
    <col min="10766" max="10766" width="14.7109375" customWidth="1"/>
    <col min="10767" max="10767" width="12.7109375" customWidth="1"/>
    <col min="10768" max="10768" width="13.140625" customWidth="1"/>
    <col min="10769" max="10769" width="15.140625" customWidth="1"/>
    <col min="10770" max="10770" width="13.7109375" customWidth="1"/>
    <col min="10771" max="10771" width="13.140625" customWidth="1"/>
    <col min="11010" max="11010" width="23" customWidth="1"/>
    <col min="11011" max="11011" width="51.28515625" customWidth="1"/>
    <col min="11012" max="11012" width="36.28515625" customWidth="1"/>
    <col min="11013" max="11013" width="13.140625" customWidth="1"/>
    <col min="11014" max="11014" width="16.42578125" customWidth="1"/>
    <col min="11016" max="11016" width="15.42578125" customWidth="1"/>
    <col min="11017" max="11017" width="12.42578125" customWidth="1"/>
    <col min="11019" max="11019" width="12.85546875" customWidth="1"/>
    <col min="11020" max="11020" width="17.28515625" customWidth="1"/>
    <col min="11022" max="11022" width="14.7109375" customWidth="1"/>
    <col min="11023" max="11023" width="12.7109375" customWidth="1"/>
    <col min="11024" max="11024" width="13.140625" customWidth="1"/>
    <col min="11025" max="11025" width="15.140625" customWidth="1"/>
    <col min="11026" max="11026" width="13.7109375" customWidth="1"/>
    <col min="11027" max="11027" width="13.140625" customWidth="1"/>
    <col min="11266" max="11266" width="23" customWidth="1"/>
    <col min="11267" max="11267" width="51.28515625" customWidth="1"/>
    <col min="11268" max="11268" width="36.28515625" customWidth="1"/>
    <col min="11269" max="11269" width="13.140625" customWidth="1"/>
    <col min="11270" max="11270" width="16.42578125" customWidth="1"/>
    <col min="11272" max="11272" width="15.42578125" customWidth="1"/>
    <col min="11273" max="11273" width="12.42578125" customWidth="1"/>
    <col min="11275" max="11275" width="12.85546875" customWidth="1"/>
    <col min="11276" max="11276" width="17.28515625" customWidth="1"/>
    <col min="11278" max="11278" width="14.7109375" customWidth="1"/>
    <col min="11279" max="11279" width="12.7109375" customWidth="1"/>
    <col min="11280" max="11280" width="13.140625" customWidth="1"/>
    <col min="11281" max="11281" width="15.140625" customWidth="1"/>
    <col min="11282" max="11282" width="13.7109375" customWidth="1"/>
    <col min="11283" max="11283" width="13.140625" customWidth="1"/>
    <col min="11522" max="11522" width="23" customWidth="1"/>
    <col min="11523" max="11523" width="51.28515625" customWidth="1"/>
    <col min="11524" max="11524" width="36.28515625" customWidth="1"/>
    <col min="11525" max="11525" width="13.140625" customWidth="1"/>
    <col min="11526" max="11526" width="16.42578125" customWidth="1"/>
    <col min="11528" max="11528" width="15.42578125" customWidth="1"/>
    <col min="11529" max="11529" width="12.42578125" customWidth="1"/>
    <col min="11531" max="11531" width="12.85546875" customWidth="1"/>
    <col min="11532" max="11532" width="17.28515625" customWidth="1"/>
    <col min="11534" max="11534" width="14.7109375" customWidth="1"/>
    <col min="11535" max="11535" width="12.7109375" customWidth="1"/>
    <col min="11536" max="11536" width="13.140625" customWidth="1"/>
    <col min="11537" max="11537" width="15.140625" customWidth="1"/>
    <col min="11538" max="11538" width="13.7109375" customWidth="1"/>
    <col min="11539" max="11539" width="13.140625" customWidth="1"/>
    <col min="11778" max="11778" width="23" customWidth="1"/>
    <col min="11779" max="11779" width="51.28515625" customWidth="1"/>
    <col min="11780" max="11780" width="36.28515625" customWidth="1"/>
    <col min="11781" max="11781" width="13.140625" customWidth="1"/>
    <col min="11782" max="11782" width="16.42578125" customWidth="1"/>
    <col min="11784" max="11784" width="15.42578125" customWidth="1"/>
    <col min="11785" max="11785" width="12.42578125" customWidth="1"/>
    <col min="11787" max="11787" width="12.85546875" customWidth="1"/>
    <col min="11788" max="11788" width="17.28515625" customWidth="1"/>
    <col min="11790" max="11790" width="14.7109375" customWidth="1"/>
    <col min="11791" max="11791" width="12.7109375" customWidth="1"/>
    <col min="11792" max="11792" width="13.140625" customWidth="1"/>
    <col min="11793" max="11793" width="15.140625" customWidth="1"/>
    <col min="11794" max="11794" width="13.7109375" customWidth="1"/>
    <col min="11795" max="11795" width="13.140625" customWidth="1"/>
    <col min="12034" max="12034" width="23" customWidth="1"/>
    <col min="12035" max="12035" width="51.28515625" customWidth="1"/>
    <col min="12036" max="12036" width="36.28515625" customWidth="1"/>
    <col min="12037" max="12037" width="13.140625" customWidth="1"/>
    <col min="12038" max="12038" width="16.42578125" customWidth="1"/>
    <col min="12040" max="12040" width="15.42578125" customWidth="1"/>
    <col min="12041" max="12041" width="12.42578125" customWidth="1"/>
    <col min="12043" max="12043" width="12.85546875" customWidth="1"/>
    <col min="12044" max="12044" width="17.28515625" customWidth="1"/>
    <col min="12046" max="12046" width="14.7109375" customWidth="1"/>
    <col min="12047" max="12047" width="12.7109375" customWidth="1"/>
    <col min="12048" max="12048" width="13.140625" customWidth="1"/>
    <col min="12049" max="12049" width="15.140625" customWidth="1"/>
    <col min="12050" max="12050" width="13.7109375" customWidth="1"/>
    <col min="12051" max="12051" width="13.140625" customWidth="1"/>
    <col min="12290" max="12290" width="23" customWidth="1"/>
    <col min="12291" max="12291" width="51.28515625" customWidth="1"/>
    <col min="12292" max="12292" width="36.28515625" customWidth="1"/>
    <col min="12293" max="12293" width="13.140625" customWidth="1"/>
    <col min="12294" max="12294" width="16.42578125" customWidth="1"/>
    <col min="12296" max="12296" width="15.42578125" customWidth="1"/>
    <col min="12297" max="12297" width="12.42578125" customWidth="1"/>
    <col min="12299" max="12299" width="12.85546875" customWidth="1"/>
    <col min="12300" max="12300" width="17.28515625" customWidth="1"/>
    <col min="12302" max="12302" width="14.7109375" customWidth="1"/>
    <col min="12303" max="12303" width="12.7109375" customWidth="1"/>
    <col min="12304" max="12304" width="13.140625" customWidth="1"/>
    <col min="12305" max="12305" width="15.140625" customWidth="1"/>
    <col min="12306" max="12306" width="13.7109375" customWidth="1"/>
    <col min="12307" max="12307" width="13.140625" customWidth="1"/>
    <col min="12546" max="12546" width="23" customWidth="1"/>
    <col min="12547" max="12547" width="51.28515625" customWidth="1"/>
    <col min="12548" max="12548" width="36.28515625" customWidth="1"/>
    <col min="12549" max="12549" width="13.140625" customWidth="1"/>
    <col min="12550" max="12550" width="16.42578125" customWidth="1"/>
    <col min="12552" max="12552" width="15.42578125" customWidth="1"/>
    <col min="12553" max="12553" width="12.42578125" customWidth="1"/>
    <col min="12555" max="12555" width="12.85546875" customWidth="1"/>
    <col min="12556" max="12556" width="17.28515625" customWidth="1"/>
    <col min="12558" max="12558" width="14.7109375" customWidth="1"/>
    <col min="12559" max="12559" width="12.7109375" customWidth="1"/>
    <col min="12560" max="12560" width="13.140625" customWidth="1"/>
    <col min="12561" max="12561" width="15.140625" customWidth="1"/>
    <col min="12562" max="12562" width="13.7109375" customWidth="1"/>
    <col min="12563" max="12563" width="13.140625" customWidth="1"/>
    <col min="12802" max="12802" width="23" customWidth="1"/>
    <col min="12803" max="12803" width="51.28515625" customWidth="1"/>
    <col min="12804" max="12804" width="36.28515625" customWidth="1"/>
    <col min="12805" max="12805" width="13.140625" customWidth="1"/>
    <col min="12806" max="12806" width="16.42578125" customWidth="1"/>
    <col min="12808" max="12808" width="15.42578125" customWidth="1"/>
    <col min="12809" max="12809" width="12.42578125" customWidth="1"/>
    <col min="12811" max="12811" width="12.85546875" customWidth="1"/>
    <col min="12812" max="12812" width="17.28515625" customWidth="1"/>
    <col min="12814" max="12814" width="14.7109375" customWidth="1"/>
    <col min="12815" max="12815" width="12.7109375" customWidth="1"/>
    <col min="12816" max="12816" width="13.140625" customWidth="1"/>
    <col min="12817" max="12817" width="15.140625" customWidth="1"/>
    <col min="12818" max="12818" width="13.7109375" customWidth="1"/>
    <col min="12819" max="12819" width="13.140625" customWidth="1"/>
    <col min="13058" max="13058" width="23" customWidth="1"/>
    <col min="13059" max="13059" width="51.28515625" customWidth="1"/>
    <col min="13060" max="13060" width="36.28515625" customWidth="1"/>
    <col min="13061" max="13061" width="13.140625" customWidth="1"/>
    <col min="13062" max="13062" width="16.42578125" customWidth="1"/>
    <col min="13064" max="13064" width="15.42578125" customWidth="1"/>
    <col min="13065" max="13065" width="12.42578125" customWidth="1"/>
    <col min="13067" max="13067" width="12.85546875" customWidth="1"/>
    <col min="13068" max="13068" width="17.28515625" customWidth="1"/>
    <col min="13070" max="13070" width="14.7109375" customWidth="1"/>
    <col min="13071" max="13071" width="12.7109375" customWidth="1"/>
    <col min="13072" max="13072" width="13.140625" customWidth="1"/>
    <col min="13073" max="13073" width="15.140625" customWidth="1"/>
    <col min="13074" max="13074" width="13.7109375" customWidth="1"/>
    <col min="13075" max="13075" width="13.140625" customWidth="1"/>
    <col min="13314" max="13314" width="23" customWidth="1"/>
    <col min="13315" max="13315" width="51.28515625" customWidth="1"/>
    <col min="13316" max="13316" width="36.28515625" customWidth="1"/>
    <col min="13317" max="13317" width="13.140625" customWidth="1"/>
    <col min="13318" max="13318" width="16.42578125" customWidth="1"/>
    <col min="13320" max="13320" width="15.42578125" customWidth="1"/>
    <col min="13321" max="13321" width="12.42578125" customWidth="1"/>
    <col min="13323" max="13323" width="12.85546875" customWidth="1"/>
    <col min="13324" max="13324" width="17.28515625" customWidth="1"/>
    <col min="13326" max="13326" width="14.7109375" customWidth="1"/>
    <col min="13327" max="13327" width="12.7109375" customWidth="1"/>
    <col min="13328" max="13328" width="13.140625" customWidth="1"/>
    <col min="13329" max="13329" width="15.140625" customWidth="1"/>
    <col min="13330" max="13330" width="13.7109375" customWidth="1"/>
    <col min="13331" max="13331" width="13.140625" customWidth="1"/>
    <col min="13570" max="13570" width="23" customWidth="1"/>
    <col min="13571" max="13571" width="51.28515625" customWidth="1"/>
    <col min="13572" max="13572" width="36.28515625" customWidth="1"/>
    <col min="13573" max="13573" width="13.140625" customWidth="1"/>
    <col min="13574" max="13574" width="16.42578125" customWidth="1"/>
    <col min="13576" max="13576" width="15.42578125" customWidth="1"/>
    <col min="13577" max="13577" width="12.42578125" customWidth="1"/>
    <col min="13579" max="13579" width="12.85546875" customWidth="1"/>
    <col min="13580" max="13580" width="17.28515625" customWidth="1"/>
    <col min="13582" max="13582" width="14.7109375" customWidth="1"/>
    <col min="13583" max="13583" width="12.7109375" customWidth="1"/>
    <col min="13584" max="13584" width="13.140625" customWidth="1"/>
    <col min="13585" max="13585" width="15.140625" customWidth="1"/>
    <col min="13586" max="13586" width="13.7109375" customWidth="1"/>
    <col min="13587" max="13587" width="13.140625" customWidth="1"/>
    <col min="13826" max="13826" width="23" customWidth="1"/>
    <col min="13827" max="13827" width="51.28515625" customWidth="1"/>
    <col min="13828" max="13828" width="36.28515625" customWidth="1"/>
    <col min="13829" max="13829" width="13.140625" customWidth="1"/>
    <col min="13830" max="13830" width="16.42578125" customWidth="1"/>
    <col min="13832" max="13832" width="15.42578125" customWidth="1"/>
    <col min="13833" max="13833" width="12.42578125" customWidth="1"/>
    <col min="13835" max="13835" width="12.85546875" customWidth="1"/>
    <col min="13836" max="13836" width="17.28515625" customWidth="1"/>
    <col min="13838" max="13838" width="14.7109375" customWidth="1"/>
    <col min="13839" max="13839" width="12.7109375" customWidth="1"/>
    <col min="13840" max="13840" width="13.140625" customWidth="1"/>
    <col min="13841" max="13841" width="15.140625" customWidth="1"/>
    <col min="13842" max="13842" width="13.7109375" customWidth="1"/>
    <col min="13843" max="13843" width="13.140625" customWidth="1"/>
    <col min="14082" max="14082" width="23" customWidth="1"/>
    <col min="14083" max="14083" width="51.28515625" customWidth="1"/>
    <col min="14084" max="14084" width="36.28515625" customWidth="1"/>
    <col min="14085" max="14085" width="13.140625" customWidth="1"/>
    <col min="14086" max="14086" width="16.42578125" customWidth="1"/>
    <col min="14088" max="14088" width="15.42578125" customWidth="1"/>
    <col min="14089" max="14089" width="12.42578125" customWidth="1"/>
    <col min="14091" max="14091" width="12.85546875" customWidth="1"/>
    <col min="14092" max="14092" width="17.28515625" customWidth="1"/>
    <col min="14094" max="14094" width="14.7109375" customWidth="1"/>
    <col min="14095" max="14095" width="12.7109375" customWidth="1"/>
    <col min="14096" max="14096" width="13.140625" customWidth="1"/>
    <col min="14097" max="14097" width="15.140625" customWidth="1"/>
    <col min="14098" max="14098" width="13.7109375" customWidth="1"/>
    <col min="14099" max="14099" width="13.140625" customWidth="1"/>
    <col min="14338" max="14338" width="23" customWidth="1"/>
    <col min="14339" max="14339" width="51.28515625" customWidth="1"/>
    <col min="14340" max="14340" width="36.28515625" customWidth="1"/>
    <col min="14341" max="14341" width="13.140625" customWidth="1"/>
    <col min="14342" max="14342" width="16.42578125" customWidth="1"/>
    <col min="14344" max="14344" width="15.42578125" customWidth="1"/>
    <col min="14345" max="14345" width="12.42578125" customWidth="1"/>
    <col min="14347" max="14347" width="12.85546875" customWidth="1"/>
    <col min="14348" max="14348" width="17.28515625" customWidth="1"/>
    <col min="14350" max="14350" width="14.7109375" customWidth="1"/>
    <col min="14351" max="14351" width="12.7109375" customWidth="1"/>
    <col min="14352" max="14352" width="13.140625" customWidth="1"/>
    <col min="14353" max="14353" width="15.140625" customWidth="1"/>
    <col min="14354" max="14354" width="13.7109375" customWidth="1"/>
    <col min="14355" max="14355" width="13.140625" customWidth="1"/>
    <col min="14594" max="14594" width="23" customWidth="1"/>
    <col min="14595" max="14595" width="51.28515625" customWidth="1"/>
    <col min="14596" max="14596" width="36.28515625" customWidth="1"/>
    <col min="14597" max="14597" width="13.140625" customWidth="1"/>
    <col min="14598" max="14598" width="16.42578125" customWidth="1"/>
    <col min="14600" max="14600" width="15.42578125" customWidth="1"/>
    <col min="14601" max="14601" width="12.42578125" customWidth="1"/>
    <col min="14603" max="14603" width="12.85546875" customWidth="1"/>
    <col min="14604" max="14604" width="17.28515625" customWidth="1"/>
    <col min="14606" max="14606" width="14.7109375" customWidth="1"/>
    <col min="14607" max="14607" width="12.7109375" customWidth="1"/>
    <col min="14608" max="14608" width="13.140625" customWidth="1"/>
    <col min="14609" max="14609" width="15.140625" customWidth="1"/>
    <col min="14610" max="14610" width="13.7109375" customWidth="1"/>
    <col min="14611" max="14611" width="13.140625" customWidth="1"/>
    <col min="14850" max="14850" width="23" customWidth="1"/>
    <col min="14851" max="14851" width="51.28515625" customWidth="1"/>
    <col min="14852" max="14852" width="36.28515625" customWidth="1"/>
    <col min="14853" max="14853" width="13.140625" customWidth="1"/>
    <col min="14854" max="14854" width="16.42578125" customWidth="1"/>
    <col min="14856" max="14856" width="15.42578125" customWidth="1"/>
    <col min="14857" max="14857" width="12.42578125" customWidth="1"/>
    <col min="14859" max="14859" width="12.85546875" customWidth="1"/>
    <col min="14860" max="14860" width="17.28515625" customWidth="1"/>
    <col min="14862" max="14862" width="14.7109375" customWidth="1"/>
    <col min="14863" max="14863" width="12.7109375" customWidth="1"/>
    <col min="14864" max="14864" width="13.140625" customWidth="1"/>
    <col min="14865" max="14865" width="15.140625" customWidth="1"/>
    <col min="14866" max="14866" width="13.7109375" customWidth="1"/>
    <col min="14867" max="14867" width="13.140625" customWidth="1"/>
    <col min="15106" max="15106" width="23" customWidth="1"/>
    <col min="15107" max="15107" width="51.28515625" customWidth="1"/>
    <col min="15108" max="15108" width="36.28515625" customWidth="1"/>
    <col min="15109" max="15109" width="13.140625" customWidth="1"/>
    <col min="15110" max="15110" width="16.42578125" customWidth="1"/>
    <col min="15112" max="15112" width="15.42578125" customWidth="1"/>
    <col min="15113" max="15113" width="12.42578125" customWidth="1"/>
    <col min="15115" max="15115" width="12.85546875" customWidth="1"/>
    <col min="15116" max="15116" width="17.28515625" customWidth="1"/>
    <col min="15118" max="15118" width="14.7109375" customWidth="1"/>
    <col min="15119" max="15119" width="12.7109375" customWidth="1"/>
    <col min="15120" max="15120" width="13.140625" customWidth="1"/>
    <col min="15121" max="15121" width="15.140625" customWidth="1"/>
    <col min="15122" max="15122" width="13.7109375" customWidth="1"/>
    <col min="15123" max="15123" width="13.140625" customWidth="1"/>
    <col min="15362" max="15362" width="23" customWidth="1"/>
    <col min="15363" max="15363" width="51.28515625" customWidth="1"/>
    <col min="15364" max="15364" width="36.28515625" customWidth="1"/>
    <col min="15365" max="15365" width="13.140625" customWidth="1"/>
    <col min="15366" max="15366" width="16.42578125" customWidth="1"/>
    <col min="15368" max="15368" width="15.42578125" customWidth="1"/>
    <col min="15369" max="15369" width="12.42578125" customWidth="1"/>
    <col min="15371" max="15371" width="12.85546875" customWidth="1"/>
    <col min="15372" max="15372" width="17.28515625" customWidth="1"/>
    <col min="15374" max="15374" width="14.7109375" customWidth="1"/>
    <col min="15375" max="15375" width="12.7109375" customWidth="1"/>
    <col min="15376" max="15376" width="13.140625" customWidth="1"/>
    <col min="15377" max="15377" width="15.140625" customWidth="1"/>
    <col min="15378" max="15378" width="13.7109375" customWidth="1"/>
    <col min="15379" max="15379" width="13.140625" customWidth="1"/>
    <col min="15618" max="15618" width="23" customWidth="1"/>
    <col min="15619" max="15619" width="51.28515625" customWidth="1"/>
    <col min="15620" max="15620" width="36.28515625" customWidth="1"/>
    <col min="15621" max="15621" width="13.140625" customWidth="1"/>
    <col min="15622" max="15622" width="16.42578125" customWidth="1"/>
    <col min="15624" max="15624" width="15.42578125" customWidth="1"/>
    <col min="15625" max="15625" width="12.42578125" customWidth="1"/>
    <col min="15627" max="15627" width="12.85546875" customWidth="1"/>
    <col min="15628" max="15628" width="17.28515625" customWidth="1"/>
    <col min="15630" max="15630" width="14.7109375" customWidth="1"/>
    <col min="15631" max="15631" width="12.7109375" customWidth="1"/>
    <col min="15632" max="15632" width="13.140625" customWidth="1"/>
    <col min="15633" max="15633" width="15.140625" customWidth="1"/>
    <col min="15634" max="15634" width="13.7109375" customWidth="1"/>
    <col min="15635" max="15635" width="13.140625" customWidth="1"/>
    <col min="15874" max="15874" width="23" customWidth="1"/>
    <col min="15875" max="15875" width="51.28515625" customWidth="1"/>
    <col min="15876" max="15876" width="36.28515625" customWidth="1"/>
    <col min="15877" max="15877" width="13.140625" customWidth="1"/>
    <col min="15878" max="15878" width="16.42578125" customWidth="1"/>
    <col min="15880" max="15880" width="15.42578125" customWidth="1"/>
    <col min="15881" max="15881" width="12.42578125" customWidth="1"/>
    <col min="15883" max="15883" width="12.85546875" customWidth="1"/>
    <col min="15884" max="15884" width="17.28515625" customWidth="1"/>
    <col min="15886" max="15886" width="14.7109375" customWidth="1"/>
    <col min="15887" max="15887" width="12.7109375" customWidth="1"/>
    <col min="15888" max="15888" width="13.140625" customWidth="1"/>
    <col min="15889" max="15889" width="15.140625" customWidth="1"/>
    <col min="15890" max="15890" width="13.7109375" customWidth="1"/>
    <col min="15891" max="15891" width="13.140625" customWidth="1"/>
    <col min="16130" max="16130" width="23" customWidth="1"/>
    <col min="16131" max="16131" width="51.28515625" customWidth="1"/>
    <col min="16132" max="16132" width="36.28515625" customWidth="1"/>
    <col min="16133" max="16133" width="13.140625" customWidth="1"/>
    <col min="16134" max="16134" width="16.42578125" customWidth="1"/>
    <col min="16136" max="16136" width="15.42578125" customWidth="1"/>
    <col min="16137" max="16137" width="12.42578125" customWidth="1"/>
    <col min="16139" max="16139" width="12.85546875" customWidth="1"/>
    <col min="16140" max="16140" width="17.28515625" customWidth="1"/>
    <col min="16142" max="16142" width="14.7109375" customWidth="1"/>
    <col min="16143" max="16143" width="12.7109375" customWidth="1"/>
    <col min="16144" max="16144" width="13.140625" customWidth="1"/>
    <col min="16145" max="16145" width="15.140625" customWidth="1"/>
    <col min="16146" max="16146" width="13.7109375" customWidth="1"/>
    <col min="16147" max="16147" width="13.140625" customWidth="1"/>
  </cols>
  <sheetData>
    <row r="2" spans="1:30" ht="18.75" x14ac:dyDescent="0.3">
      <c r="A2" s="1"/>
      <c r="B2" s="89" t="s">
        <v>82</v>
      </c>
      <c r="C2" s="89"/>
      <c r="D2" s="89"/>
      <c r="E2" s="89"/>
      <c r="F2" s="89"/>
      <c r="G2" s="89"/>
      <c r="H2" s="89"/>
      <c r="I2" s="2"/>
      <c r="J2" s="1"/>
      <c r="N2" s="3"/>
      <c r="O2" s="2"/>
      <c r="P2" s="2"/>
    </row>
    <row r="3" spans="1:30" ht="18.75" x14ac:dyDescent="0.3">
      <c r="A3" s="19"/>
      <c r="B3" s="18" t="s">
        <v>23</v>
      </c>
      <c r="C3" s="17"/>
      <c r="D3" s="45" t="s">
        <v>40</v>
      </c>
      <c r="E3" s="45"/>
      <c r="F3" s="45"/>
      <c r="G3" s="45"/>
      <c r="H3" s="45"/>
      <c r="I3" s="45"/>
      <c r="J3" s="45"/>
      <c r="K3" s="45"/>
      <c r="N3" s="8"/>
      <c r="O3" s="9"/>
      <c r="P3" s="2"/>
    </row>
    <row r="4" spans="1:30" ht="40.5" customHeight="1" x14ac:dyDescent="0.25">
      <c r="A4" s="19"/>
      <c r="B4" s="96" t="s">
        <v>12</v>
      </c>
      <c r="C4" s="96"/>
      <c r="D4" s="96"/>
      <c r="E4" s="96"/>
      <c r="F4" s="96"/>
      <c r="G4" s="96"/>
      <c r="H4" s="96"/>
      <c r="I4" s="96"/>
      <c r="J4" s="96"/>
      <c r="K4" s="96"/>
      <c r="L4" s="96"/>
      <c r="M4" s="96"/>
      <c r="N4" s="96"/>
      <c r="O4" s="96"/>
      <c r="P4" s="2"/>
    </row>
    <row r="5" spans="1:30" ht="18.75" x14ac:dyDescent="0.3">
      <c r="A5" s="19"/>
      <c r="B5" s="5" t="s">
        <v>34</v>
      </c>
      <c r="C5" s="5"/>
      <c r="D5" s="15"/>
      <c r="E5" s="6"/>
      <c r="F5" s="4"/>
      <c r="G5" s="4"/>
      <c r="H5" s="7"/>
      <c r="I5" s="7"/>
      <c r="J5" s="4"/>
      <c r="N5" s="8"/>
      <c r="O5" s="9"/>
      <c r="P5" s="2"/>
    </row>
    <row r="6" spans="1:30" ht="43.9" customHeight="1" x14ac:dyDescent="0.25">
      <c r="A6" s="1"/>
      <c r="B6" s="90" t="s">
        <v>0</v>
      </c>
      <c r="C6" s="91"/>
      <c r="D6" s="16"/>
      <c r="E6" s="10"/>
      <c r="F6" s="11"/>
      <c r="O6" s="97" t="s">
        <v>1</v>
      </c>
      <c r="P6" s="97"/>
      <c r="Q6" s="97"/>
      <c r="R6" s="93" t="s">
        <v>14</v>
      </c>
      <c r="S6" s="94"/>
      <c r="T6" s="95"/>
    </row>
    <row r="7" spans="1:30" s="46" customFormat="1" ht="79.900000000000006" customHeight="1" x14ac:dyDescent="0.25">
      <c r="A7" s="36" t="s">
        <v>2</v>
      </c>
      <c r="B7" s="37" t="s">
        <v>20</v>
      </c>
      <c r="C7" s="37" t="s">
        <v>24</v>
      </c>
      <c r="D7" s="38" t="s">
        <v>36</v>
      </c>
      <c r="E7" s="38" t="s">
        <v>3</v>
      </c>
      <c r="F7" s="39" t="s">
        <v>47</v>
      </c>
      <c r="G7" s="39" t="s">
        <v>4</v>
      </c>
      <c r="H7" s="40" t="s">
        <v>5</v>
      </c>
      <c r="I7" s="41" t="s">
        <v>6</v>
      </c>
      <c r="J7" s="41" t="s">
        <v>7</v>
      </c>
      <c r="K7" s="41" t="s">
        <v>8</v>
      </c>
      <c r="L7" s="41" t="s">
        <v>11</v>
      </c>
      <c r="M7" s="41" t="s">
        <v>9</v>
      </c>
      <c r="N7" s="41" t="s">
        <v>10</v>
      </c>
      <c r="O7" s="42" t="s">
        <v>37</v>
      </c>
      <c r="P7" s="42" t="s">
        <v>38</v>
      </c>
      <c r="Q7" s="42" t="s">
        <v>39</v>
      </c>
      <c r="R7" s="40" t="s">
        <v>16</v>
      </c>
      <c r="S7" s="40" t="s">
        <v>15</v>
      </c>
      <c r="T7" s="40" t="s">
        <v>13</v>
      </c>
      <c r="U7" s="43" t="s">
        <v>25</v>
      </c>
      <c r="V7" s="43" t="s">
        <v>22</v>
      </c>
      <c r="W7" s="40" t="s">
        <v>21</v>
      </c>
      <c r="X7" s="40" t="s">
        <v>26</v>
      </c>
      <c r="Y7" s="40" t="s">
        <v>27</v>
      </c>
      <c r="Z7" s="40" t="s">
        <v>17</v>
      </c>
      <c r="AA7" s="40" t="s">
        <v>18</v>
      </c>
      <c r="AB7" s="40" t="s">
        <v>19</v>
      </c>
      <c r="AC7" s="80" t="s">
        <v>54</v>
      </c>
      <c r="AD7" s="80" t="s">
        <v>56</v>
      </c>
    </row>
    <row r="8" spans="1:30" s="12" customFormat="1" ht="261" customHeight="1" x14ac:dyDescent="0.25">
      <c r="A8" s="56">
        <v>1</v>
      </c>
      <c r="B8" s="57" t="s">
        <v>45</v>
      </c>
      <c r="C8" s="75" t="s">
        <v>71</v>
      </c>
      <c r="D8" s="58"/>
      <c r="E8" s="58"/>
      <c r="F8" s="59">
        <v>1</v>
      </c>
      <c r="G8" s="59" t="s">
        <v>35</v>
      </c>
      <c r="H8" s="60">
        <v>0</v>
      </c>
      <c r="I8" s="61">
        <v>0</v>
      </c>
      <c r="J8" s="62">
        <f>+Tabulka1[[#This Row],[Sazba DPH v %                                  (VYPLNÍ ÚČASTNÍK)]]*Tabulka1[[#This Row],[Cena za jednotku bez DPH v Kč - závazná jednotková cena bez DPH (VYPLNÍ ÚČASTNÍK) ]]</f>
        <v>0</v>
      </c>
      <c r="K8" s="62">
        <f>SUM(H8+J8)</f>
        <v>0</v>
      </c>
      <c r="L8" s="62">
        <f>+Tabulka1[[#This Row],[Cena za jednotku bez DPH v Kč - závazná jednotková cena bez DPH (VYPLNÍ ÚČASTNÍK) ]]*Tabulka1[[#This Row],[   Počet měrných jednotek]]</f>
        <v>0</v>
      </c>
      <c r="M8" s="62">
        <f>+Tabulka1[[#This Row],[   Počet měrných jednotek]]*Tabulka1[[#This Row],[Cena DPH za měrnou jednotku v Kč]]</f>
        <v>0</v>
      </c>
      <c r="N8" s="62">
        <f>SUM(L8:M8)</f>
        <v>0</v>
      </c>
      <c r="O8" s="63"/>
      <c r="P8" s="64"/>
      <c r="Q8" s="63">
        <f>SUM(H9*P8)</f>
        <v>0</v>
      </c>
      <c r="R8" s="40">
        <v>925</v>
      </c>
      <c r="S8" s="40" t="s">
        <v>42</v>
      </c>
      <c r="T8" s="40" t="s">
        <v>42</v>
      </c>
      <c r="U8" s="65" t="s">
        <v>43</v>
      </c>
      <c r="V8" s="65" t="s">
        <v>44</v>
      </c>
      <c r="W8" s="40"/>
      <c r="X8" s="65" t="s">
        <v>44</v>
      </c>
      <c r="Y8" s="65" t="s">
        <v>44</v>
      </c>
      <c r="Z8" s="40" t="s">
        <v>83</v>
      </c>
      <c r="AA8" s="79" t="s">
        <v>58</v>
      </c>
      <c r="AB8" s="79" t="s">
        <v>58</v>
      </c>
      <c r="AC8" s="79" t="s">
        <v>58</v>
      </c>
      <c r="AD8" s="83" t="s">
        <v>59</v>
      </c>
    </row>
    <row r="9" spans="1:30" s="12" customFormat="1" ht="69.75" customHeight="1" x14ac:dyDescent="0.25">
      <c r="A9" s="56">
        <v>2</v>
      </c>
      <c r="B9" s="66" t="s">
        <v>46</v>
      </c>
      <c r="C9" s="87" t="s">
        <v>72</v>
      </c>
      <c r="D9" s="58"/>
      <c r="E9" s="58"/>
      <c r="F9" s="59">
        <v>1</v>
      </c>
      <c r="G9" s="59" t="s">
        <v>35</v>
      </c>
      <c r="H9" s="24">
        <v>0</v>
      </c>
      <c r="I9" s="25">
        <v>0</v>
      </c>
      <c r="J9" s="62">
        <f>+Tabulka1[[#This Row],[Sazba DPH v %                                  (VYPLNÍ ÚČASTNÍK)]]*Tabulka1[[#This Row],[Cena za jednotku bez DPH v Kč - závazná jednotková cena bez DPH (VYPLNÍ ÚČASTNÍK) ]]</f>
        <v>0</v>
      </c>
      <c r="K9" s="62">
        <f>SUM(H9+J9)</f>
        <v>0</v>
      </c>
      <c r="L9" s="62">
        <f>+Tabulka1[[#This Row],[Cena za jednotku bez DPH v Kč - závazná jednotková cena bez DPH (VYPLNÍ ÚČASTNÍK) ]]*Tabulka1[[#This Row],[   Počet měrných jednotek]]</f>
        <v>0</v>
      </c>
      <c r="M9" s="62">
        <f>+Tabulka1[[#This Row],[   Počet měrných jednotek]]*Tabulka1[[#This Row],[Cena DPH za měrnou jednotku v Kč]]</f>
        <v>0</v>
      </c>
      <c r="N9" s="62">
        <f>SUM(L9:M9)</f>
        <v>0</v>
      </c>
      <c r="O9" s="26"/>
      <c r="P9" s="27"/>
      <c r="Q9" s="26" t="e">
        <f>SUM(#REF!*P9)</f>
        <v>#REF!</v>
      </c>
      <c r="R9" s="40" t="s">
        <v>30</v>
      </c>
      <c r="S9" s="40" t="s">
        <v>31</v>
      </c>
      <c r="T9" s="40" t="s">
        <v>32</v>
      </c>
      <c r="U9" s="65" t="s">
        <v>43</v>
      </c>
      <c r="V9" s="65" t="s">
        <v>44</v>
      </c>
      <c r="W9" s="40" t="s">
        <v>33</v>
      </c>
      <c r="X9" s="65" t="s">
        <v>44</v>
      </c>
      <c r="Y9" s="65" t="s">
        <v>44</v>
      </c>
      <c r="Z9" s="40" t="s">
        <v>81</v>
      </c>
      <c r="AA9" s="88" t="s">
        <v>69</v>
      </c>
      <c r="AB9" s="88" t="s">
        <v>70</v>
      </c>
      <c r="AC9" s="69" t="s">
        <v>57</v>
      </c>
      <c r="AD9" s="82" t="s">
        <v>55</v>
      </c>
    </row>
    <row r="10" spans="1:30" ht="55.5" customHeight="1" x14ac:dyDescent="0.25">
      <c r="A10" s="56">
        <v>3</v>
      </c>
      <c r="B10" s="66" t="s">
        <v>60</v>
      </c>
      <c r="C10" s="86" t="s">
        <v>51</v>
      </c>
      <c r="D10" s="58"/>
      <c r="E10" s="58"/>
      <c r="F10" s="70">
        <v>1</v>
      </c>
      <c r="G10" s="70" t="s">
        <v>35</v>
      </c>
      <c r="H10" s="24">
        <v>0</v>
      </c>
      <c r="I10" s="25">
        <v>0</v>
      </c>
      <c r="J10" s="62">
        <f>+Tabulka1[[#This Row],[Sazba DPH v %                                  (VYPLNÍ ÚČASTNÍK)]]*Tabulka1[[#This Row],[Cena za jednotku bez DPH v Kč - závazná jednotková cena bez DPH (VYPLNÍ ÚČASTNÍK) ]]</f>
        <v>0</v>
      </c>
      <c r="K10" s="62">
        <f t="shared" ref="K10:K14" si="0">SUM(H10+J10)</f>
        <v>0</v>
      </c>
      <c r="L10" s="62">
        <f>+Tabulka1[[#This Row],[Cena za jednotku bez DPH v Kč - závazná jednotková cena bez DPH (VYPLNÍ ÚČASTNÍK) ]]*Tabulka1[[#This Row],[   Počet měrných jednotek]]</f>
        <v>0</v>
      </c>
      <c r="M10" s="62">
        <f>+Tabulka1[[#This Row],[   Počet měrných jednotek]]*Tabulka1[[#This Row],[Cena DPH za měrnou jednotku v Kč]]</f>
        <v>0</v>
      </c>
      <c r="N10" s="62">
        <f t="shared" ref="N10:N16" si="1">SUM(L10:M10)</f>
        <v>0</v>
      </c>
      <c r="O10" s="67"/>
      <c r="P10" s="68"/>
      <c r="Q10" s="67">
        <f t="shared" ref="Q10:Q16" si="2">SUM(H11*P10)</f>
        <v>0</v>
      </c>
      <c r="R10" s="40" t="s">
        <v>30</v>
      </c>
      <c r="S10" s="40" t="s">
        <v>31</v>
      </c>
      <c r="T10" s="40" t="s">
        <v>32</v>
      </c>
      <c r="U10" s="65" t="s">
        <v>43</v>
      </c>
      <c r="V10" s="65" t="s">
        <v>44</v>
      </c>
      <c r="W10" s="40" t="s">
        <v>33</v>
      </c>
      <c r="X10" s="65" t="s">
        <v>44</v>
      </c>
      <c r="Y10" s="65" t="s">
        <v>44</v>
      </c>
      <c r="Z10" s="40" t="s">
        <v>81</v>
      </c>
      <c r="AA10" s="88" t="s">
        <v>69</v>
      </c>
      <c r="AB10" s="88" t="s">
        <v>70</v>
      </c>
      <c r="AC10" s="69" t="s">
        <v>57</v>
      </c>
      <c r="AD10" s="82" t="s">
        <v>55</v>
      </c>
    </row>
    <row r="11" spans="1:30" ht="59.25" customHeight="1" x14ac:dyDescent="0.25">
      <c r="A11" s="56">
        <v>4</v>
      </c>
      <c r="B11" s="71" t="s">
        <v>52</v>
      </c>
      <c r="C11" s="86" t="s">
        <v>64</v>
      </c>
      <c r="D11" s="58"/>
      <c r="E11" s="58"/>
      <c r="F11" s="78">
        <v>7</v>
      </c>
      <c r="G11" s="69" t="s">
        <v>63</v>
      </c>
      <c r="H11" s="24">
        <v>0</v>
      </c>
      <c r="I11" s="25">
        <v>0</v>
      </c>
      <c r="J11" s="62">
        <f>+Tabulka1[[#This Row],[Sazba DPH v %                                  (VYPLNÍ ÚČASTNÍK)]]*Tabulka1[[#This Row],[Cena za jednotku bez DPH v Kč - závazná jednotková cena bez DPH (VYPLNÍ ÚČASTNÍK) ]]</f>
        <v>0</v>
      </c>
      <c r="K11" s="62">
        <f t="shared" si="0"/>
        <v>0</v>
      </c>
      <c r="L11" s="62">
        <f>+Tabulka1[[#This Row],[Cena za jednotku bez DPH v Kč - závazná jednotková cena bez DPH (VYPLNÍ ÚČASTNÍK) ]]*Tabulka1[[#This Row],[   Počet měrných jednotek]]</f>
        <v>0</v>
      </c>
      <c r="M11" s="62">
        <f>+Tabulka1[[#This Row],[   Počet měrných jednotek]]*Tabulka1[[#This Row],[Cena DPH za měrnou jednotku v Kč]]</f>
        <v>0</v>
      </c>
      <c r="N11" s="62">
        <f t="shared" si="1"/>
        <v>0</v>
      </c>
      <c r="O11" s="67"/>
      <c r="P11" s="68"/>
      <c r="Q11" s="67">
        <f t="shared" si="2"/>
        <v>0</v>
      </c>
      <c r="R11" s="40" t="s">
        <v>30</v>
      </c>
      <c r="S11" s="40" t="s">
        <v>31</v>
      </c>
      <c r="T11" s="40" t="s">
        <v>32</v>
      </c>
      <c r="U11" s="65" t="s">
        <v>43</v>
      </c>
      <c r="V11" s="65" t="s">
        <v>44</v>
      </c>
      <c r="W11" s="40" t="s">
        <v>33</v>
      </c>
      <c r="X11" s="65" t="s">
        <v>44</v>
      </c>
      <c r="Y11" s="65" t="s">
        <v>44</v>
      </c>
      <c r="Z11" s="40" t="s">
        <v>81</v>
      </c>
      <c r="AA11" s="88" t="s">
        <v>69</v>
      </c>
      <c r="AB11" s="88" t="s">
        <v>70</v>
      </c>
      <c r="AC11" s="69" t="s">
        <v>57</v>
      </c>
      <c r="AD11" s="82" t="s">
        <v>55</v>
      </c>
    </row>
    <row r="12" spans="1:30" ht="59.25" customHeight="1" x14ac:dyDescent="0.25">
      <c r="A12" s="56">
        <v>5</v>
      </c>
      <c r="B12" s="72" t="s">
        <v>68</v>
      </c>
      <c r="C12" s="73" t="s">
        <v>48</v>
      </c>
      <c r="D12" s="58"/>
      <c r="E12" s="58"/>
      <c r="F12" s="70">
        <v>1</v>
      </c>
      <c r="G12" s="70" t="s">
        <v>35</v>
      </c>
      <c r="H12" s="24">
        <v>0</v>
      </c>
      <c r="I12" s="25">
        <v>0</v>
      </c>
      <c r="J12" s="62">
        <f>+Tabulka1[[#This Row],[Sazba DPH v %                                  (VYPLNÍ ÚČASTNÍK)]]*Tabulka1[[#This Row],[Cena za jednotku bez DPH v Kč - závazná jednotková cena bez DPH (VYPLNÍ ÚČASTNÍK) ]]</f>
        <v>0</v>
      </c>
      <c r="K12" s="62">
        <f t="shared" si="0"/>
        <v>0</v>
      </c>
      <c r="L12" s="62">
        <f>+Tabulka1[[#This Row],[Cena za jednotku bez DPH v Kč - závazná jednotková cena bez DPH (VYPLNÍ ÚČASTNÍK) ]]*Tabulka1[[#This Row],[   Počet měrných jednotek]]</f>
        <v>0</v>
      </c>
      <c r="M12" s="62">
        <f>+Tabulka1[[#This Row],[   Počet měrných jednotek]]*Tabulka1[[#This Row],[Cena DPH za měrnou jednotku v Kč]]</f>
        <v>0</v>
      </c>
      <c r="N12" s="62">
        <f t="shared" si="1"/>
        <v>0</v>
      </c>
      <c r="O12" s="67"/>
      <c r="P12" s="68"/>
      <c r="Q12" s="67">
        <f t="shared" si="2"/>
        <v>0</v>
      </c>
      <c r="R12" s="40" t="s">
        <v>30</v>
      </c>
      <c r="S12" s="40" t="s">
        <v>31</v>
      </c>
      <c r="T12" s="40" t="s">
        <v>32</v>
      </c>
      <c r="U12" s="65" t="s">
        <v>43</v>
      </c>
      <c r="V12" s="65" t="s">
        <v>44</v>
      </c>
      <c r="W12" s="40" t="s">
        <v>33</v>
      </c>
      <c r="X12" s="65" t="s">
        <v>44</v>
      </c>
      <c r="Y12" s="65" t="s">
        <v>44</v>
      </c>
      <c r="Z12" s="40" t="s">
        <v>81</v>
      </c>
      <c r="AA12" s="88" t="s">
        <v>69</v>
      </c>
      <c r="AB12" s="88" t="s">
        <v>70</v>
      </c>
      <c r="AC12" s="69" t="s">
        <v>57</v>
      </c>
      <c r="AD12" s="82" t="s">
        <v>55</v>
      </c>
    </row>
    <row r="13" spans="1:30" ht="57" customHeight="1" x14ac:dyDescent="0.25">
      <c r="A13" s="56">
        <v>6</v>
      </c>
      <c r="B13" s="74" t="s">
        <v>73</v>
      </c>
      <c r="C13" s="75" t="s">
        <v>62</v>
      </c>
      <c r="D13" s="58"/>
      <c r="E13" s="58"/>
      <c r="F13" s="70">
        <v>2</v>
      </c>
      <c r="G13" s="70" t="s">
        <v>35</v>
      </c>
      <c r="H13" s="24">
        <v>0</v>
      </c>
      <c r="I13" s="25">
        <v>0</v>
      </c>
      <c r="J13" s="62">
        <f>+Tabulka1[[#This Row],[Sazba DPH v %                                  (VYPLNÍ ÚČASTNÍK)]]*Tabulka1[[#This Row],[Cena za jednotku bez DPH v Kč - závazná jednotková cena bez DPH (VYPLNÍ ÚČASTNÍK) ]]</f>
        <v>0</v>
      </c>
      <c r="K13" s="62">
        <f t="shared" si="0"/>
        <v>0</v>
      </c>
      <c r="L13" s="62">
        <f>+Tabulka1[[#This Row],[Cena za jednotku bez DPH v Kč - závazná jednotková cena bez DPH (VYPLNÍ ÚČASTNÍK) ]]*Tabulka1[[#This Row],[   Počet měrných jednotek]]</f>
        <v>0</v>
      </c>
      <c r="M13" s="62">
        <f>+Tabulka1[[#This Row],[   Počet měrných jednotek]]*Tabulka1[[#This Row],[Cena DPH za měrnou jednotku v Kč]]</f>
        <v>0</v>
      </c>
      <c r="N13" s="62">
        <f t="shared" si="1"/>
        <v>0</v>
      </c>
      <c r="O13" s="67"/>
      <c r="P13" s="68"/>
      <c r="Q13" s="67">
        <f t="shared" si="2"/>
        <v>0</v>
      </c>
      <c r="R13" s="40" t="s">
        <v>30</v>
      </c>
      <c r="S13" s="40" t="s">
        <v>31</v>
      </c>
      <c r="T13" s="40" t="s">
        <v>32</v>
      </c>
      <c r="U13" s="65" t="s">
        <v>43</v>
      </c>
      <c r="V13" s="65" t="s">
        <v>44</v>
      </c>
      <c r="W13" s="40" t="s">
        <v>33</v>
      </c>
      <c r="X13" s="65" t="s">
        <v>44</v>
      </c>
      <c r="Y13" s="65" t="s">
        <v>44</v>
      </c>
      <c r="Z13" s="40" t="s">
        <v>81</v>
      </c>
      <c r="AA13" s="88" t="s">
        <v>69</v>
      </c>
      <c r="AB13" s="88" t="s">
        <v>70</v>
      </c>
      <c r="AC13" s="69" t="s">
        <v>57</v>
      </c>
      <c r="AD13" s="82" t="s">
        <v>55</v>
      </c>
    </row>
    <row r="14" spans="1:30" ht="50.25" customHeight="1" x14ac:dyDescent="0.25">
      <c r="A14" s="56">
        <v>7</v>
      </c>
      <c r="B14" s="74" t="s">
        <v>74</v>
      </c>
      <c r="C14" s="76" t="s">
        <v>75</v>
      </c>
      <c r="D14" s="58"/>
      <c r="E14" s="58"/>
      <c r="F14" s="70">
        <v>1</v>
      </c>
      <c r="G14" s="70" t="s">
        <v>35</v>
      </c>
      <c r="H14" s="24">
        <v>0</v>
      </c>
      <c r="I14" s="25">
        <v>0</v>
      </c>
      <c r="J14" s="62">
        <f>+Tabulka1[[#This Row],[Sazba DPH v %                                  (VYPLNÍ ÚČASTNÍK)]]*Tabulka1[[#This Row],[Cena za jednotku bez DPH v Kč - závazná jednotková cena bez DPH (VYPLNÍ ÚČASTNÍK) ]]</f>
        <v>0</v>
      </c>
      <c r="K14" s="62">
        <f t="shared" si="0"/>
        <v>0</v>
      </c>
      <c r="L14" s="62">
        <f>+Tabulka1[[#This Row],[Cena za jednotku bez DPH v Kč - závazná jednotková cena bez DPH (VYPLNÍ ÚČASTNÍK) ]]*Tabulka1[[#This Row],[   Počet měrných jednotek]]</f>
        <v>0</v>
      </c>
      <c r="M14" s="62">
        <f>+Tabulka1[[#This Row],[   Počet měrných jednotek]]*Tabulka1[[#This Row],[Cena DPH za měrnou jednotku v Kč]]</f>
        <v>0</v>
      </c>
      <c r="N14" s="62">
        <f t="shared" si="1"/>
        <v>0</v>
      </c>
      <c r="O14" s="67"/>
      <c r="P14" s="68"/>
      <c r="Q14" s="67">
        <f t="shared" si="2"/>
        <v>0</v>
      </c>
      <c r="R14" s="40" t="s">
        <v>30</v>
      </c>
      <c r="S14" s="40" t="s">
        <v>31</v>
      </c>
      <c r="T14" s="40" t="s">
        <v>32</v>
      </c>
      <c r="U14" s="65" t="s">
        <v>43</v>
      </c>
      <c r="V14" s="65" t="s">
        <v>44</v>
      </c>
      <c r="W14" s="40" t="s">
        <v>33</v>
      </c>
      <c r="X14" s="65" t="s">
        <v>44</v>
      </c>
      <c r="Y14" s="65" t="s">
        <v>44</v>
      </c>
      <c r="Z14" s="40" t="s">
        <v>81</v>
      </c>
      <c r="AA14" s="88" t="s">
        <v>69</v>
      </c>
      <c r="AB14" s="88" t="s">
        <v>70</v>
      </c>
      <c r="AC14" s="69" t="s">
        <v>57</v>
      </c>
      <c r="AD14" s="82" t="s">
        <v>55</v>
      </c>
    </row>
    <row r="15" spans="1:30" ht="68.25" customHeight="1" x14ac:dyDescent="0.25">
      <c r="A15" s="56">
        <v>8</v>
      </c>
      <c r="B15" s="74" t="s">
        <v>76</v>
      </c>
      <c r="C15" s="76" t="s">
        <v>61</v>
      </c>
      <c r="D15" s="58"/>
      <c r="E15" s="58"/>
      <c r="F15" s="70">
        <v>1</v>
      </c>
      <c r="G15" s="70" t="s">
        <v>35</v>
      </c>
      <c r="H15" s="24">
        <v>0</v>
      </c>
      <c r="I15" s="25">
        <v>0</v>
      </c>
      <c r="J15" s="62">
        <f>+Tabulka1[[#This Row],[Sazba DPH v %                                  (VYPLNÍ ÚČASTNÍK)]]*Tabulka1[[#This Row],[Cena za jednotku bez DPH v Kč - závazná jednotková cena bez DPH (VYPLNÍ ÚČASTNÍK) ]]</f>
        <v>0</v>
      </c>
      <c r="K15" s="62">
        <f t="shared" ref="K15:K16" si="3">SUM(H15+J15)</f>
        <v>0</v>
      </c>
      <c r="L15" s="62">
        <f>+Tabulka1[[#This Row],[Cena za jednotku bez DPH v Kč - závazná jednotková cena bez DPH (VYPLNÍ ÚČASTNÍK) ]]*Tabulka1[[#This Row],[   Počet měrných jednotek]]</f>
        <v>0</v>
      </c>
      <c r="M15" s="62">
        <f>+Tabulka1[[#This Row],[   Počet měrných jednotek]]*Tabulka1[[#This Row],[Cena DPH za měrnou jednotku v Kč]]</f>
        <v>0</v>
      </c>
      <c r="N15" s="62">
        <f t="shared" si="1"/>
        <v>0</v>
      </c>
      <c r="O15" s="67"/>
      <c r="P15" s="68"/>
      <c r="Q15" s="67">
        <f t="shared" si="2"/>
        <v>0</v>
      </c>
      <c r="R15" s="40" t="s">
        <v>30</v>
      </c>
      <c r="S15" s="40" t="s">
        <v>31</v>
      </c>
      <c r="T15" s="40" t="s">
        <v>32</v>
      </c>
      <c r="U15" s="65" t="s">
        <v>43</v>
      </c>
      <c r="V15" s="65" t="s">
        <v>44</v>
      </c>
      <c r="W15" s="40" t="s">
        <v>33</v>
      </c>
      <c r="X15" s="65" t="s">
        <v>44</v>
      </c>
      <c r="Y15" s="65" t="s">
        <v>44</v>
      </c>
      <c r="Z15" s="40" t="s">
        <v>81</v>
      </c>
      <c r="AA15" s="88" t="s">
        <v>69</v>
      </c>
      <c r="AB15" s="88" t="s">
        <v>70</v>
      </c>
      <c r="AC15" s="69" t="s">
        <v>57</v>
      </c>
      <c r="AD15" s="82" t="s">
        <v>55</v>
      </c>
    </row>
    <row r="16" spans="1:30" ht="57.75" customHeight="1" x14ac:dyDescent="0.25">
      <c r="A16" s="56">
        <v>9</v>
      </c>
      <c r="B16" s="74" t="s">
        <v>77</v>
      </c>
      <c r="C16" s="76" t="s">
        <v>65</v>
      </c>
      <c r="D16" s="58"/>
      <c r="E16" s="58"/>
      <c r="F16" s="70">
        <v>1</v>
      </c>
      <c r="G16" s="70" t="s">
        <v>35</v>
      </c>
      <c r="H16" s="24">
        <v>0</v>
      </c>
      <c r="I16" s="25">
        <v>0</v>
      </c>
      <c r="J16" s="62">
        <f>+Tabulka1[[#This Row],[Sazba DPH v %                                  (VYPLNÍ ÚČASTNÍK)]]*Tabulka1[[#This Row],[Cena za jednotku bez DPH v Kč - závazná jednotková cena bez DPH (VYPLNÍ ÚČASTNÍK) ]]</f>
        <v>0</v>
      </c>
      <c r="K16" s="62">
        <f t="shared" si="3"/>
        <v>0</v>
      </c>
      <c r="L16" s="62">
        <f>+Tabulka1[[#This Row],[Cena za jednotku bez DPH v Kč - závazná jednotková cena bez DPH (VYPLNÍ ÚČASTNÍK) ]]*Tabulka1[[#This Row],[   Počet měrných jednotek]]</f>
        <v>0</v>
      </c>
      <c r="M16" s="62">
        <f>+Tabulka1[[#This Row],[   Počet měrných jednotek]]*Tabulka1[[#This Row],[Cena DPH za měrnou jednotku v Kč]]</f>
        <v>0</v>
      </c>
      <c r="N16" s="62">
        <f t="shared" si="1"/>
        <v>0</v>
      </c>
      <c r="O16" s="67"/>
      <c r="P16" s="68"/>
      <c r="Q16" s="67">
        <f t="shared" si="2"/>
        <v>0</v>
      </c>
      <c r="R16" s="40" t="s">
        <v>30</v>
      </c>
      <c r="S16" s="40" t="s">
        <v>31</v>
      </c>
      <c r="T16" s="40" t="s">
        <v>32</v>
      </c>
      <c r="U16" s="65" t="s">
        <v>43</v>
      </c>
      <c r="V16" s="65" t="s">
        <v>44</v>
      </c>
      <c r="W16" s="40" t="s">
        <v>33</v>
      </c>
      <c r="X16" s="65" t="s">
        <v>44</v>
      </c>
      <c r="Y16" s="65" t="s">
        <v>44</v>
      </c>
      <c r="Z16" s="40" t="s">
        <v>81</v>
      </c>
      <c r="AA16" s="88" t="s">
        <v>69</v>
      </c>
      <c r="AB16" s="88" t="s">
        <v>70</v>
      </c>
      <c r="AC16" s="69" t="s">
        <v>57</v>
      </c>
      <c r="AD16" s="82" t="s">
        <v>55</v>
      </c>
    </row>
    <row r="17" spans="1:30" ht="55.5" customHeight="1" x14ac:dyDescent="0.25">
      <c r="A17" s="56">
        <v>10</v>
      </c>
      <c r="B17" s="74" t="s">
        <v>78</v>
      </c>
      <c r="C17" s="76" t="s">
        <v>66</v>
      </c>
      <c r="D17" s="58"/>
      <c r="E17" s="58"/>
      <c r="F17" s="70">
        <v>1</v>
      </c>
      <c r="G17" s="70" t="s">
        <v>35</v>
      </c>
      <c r="H17" s="24">
        <v>0</v>
      </c>
      <c r="I17" s="25">
        <v>0</v>
      </c>
      <c r="J17" s="62">
        <f>+Tabulka1[[#This Row],[Sazba DPH v %                                  (VYPLNÍ ÚČASTNÍK)]]*Tabulka1[[#This Row],[Cena za jednotku bez DPH v Kč - závazná jednotková cena bez DPH (VYPLNÍ ÚČASTNÍK) ]]</f>
        <v>0</v>
      </c>
      <c r="K17" s="62">
        <f>SUM(H17+J17)</f>
        <v>0</v>
      </c>
      <c r="L17" s="62">
        <f>+Tabulka1[[#This Row],[Cena za jednotku bez DPH v Kč - závazná jednotková cena bez DPH (VYPLNÍ ÚČASTNÍK) ]]*Tabulka1[[#This Row],[   Počet měrných jednotek]]</f>
        <v>0</v>
      </c>
      <c r="M17" s="62">
        <f>+Tabulka1[[#This Row],[   Počet měrných jednotek]]*Tabulka1[[#This Row],[Cena DPH za měrnou jednotku v Kč]]</f>
        <v>0</v>
      </c>
      <c r="N17" s="62">
        <f>SUM(L17:M17)</f>
        <v>0</v>
      </c>
      <c r="O17" s="67"/>
      <c r="P17" s="68"/>
      <c r="Q17" s="67">
        <f>SUM(H21*P17)</f>
        <v>0</v>
      </c>
      <c r="R17" s="40" t="s">
        <v>30</v>
      </c>
      <c r="S17" s="40" t="s">
        <v>31</v>
      </c>
      <c r="T17" s="40" t="s">
        <v>32</v>
      </c>
      <c r="U17" s="65" t="s">
        <v>43</v>
      </c>
      <c r="V17" s="65" t="s">
        <v>44</v>
      </c>
      <c r="W17" s="40" t="s">
        <v>33</v>
      </c>
      <c r="X17" s="65" t="s">
        <v>44</v>
      </c>
      <c r="Y17" s="65" t="s">
        <v>44</v>
      </c>
      <c r="Z17" s="40" t="s">
        <v>81</v>
      </c>
      <c r="AA17" s="88" t="s">
        <v>69</v>
      </c>
      <c r="AB17" s="88" t="s">
        <v>70</v>
      </c>
      <c r="AC17" s="69" t="s">
        <v>57</v>
      </c>
      <c r="AD17" s="82" t="s">
        <v>55</v>
      </c>
    </row>
    <row r="18" spans="1:30" ht="50.25" customHeight="1" x14ac:dyDescent="0.25">
      <c r="A18" s="56">
        <v>11</v>
      </c>
      <c r="B18" s="74" t="s">
        <v>79</v>
      </c>
      <c r="C18" s="77" t="s">
        <v>67</v>
      </c>
      <c r="D18" s="58"/>
      <c r="E18" s="58"/>
      <c r="F18" s="70">
        <v>1</v>
      </c>
      <c r="G18" s="70" t="s">
        <v>35</v>
      </c>
      <c r="H18" s="24">
        <v>0</v>
      </c>
      <c r="I18" s="25">
        <v>0</v>
      </c>
      <c r="J18" s="62">
        <f>+Tabulka1[[#This Row],[Sazba DPH v %                                  (VYPLNÍ ÚČASTNÍK)]]*Tabulka1[[#This Row],[Cena za jednotku bez DPH v Kč - závazná jednotková cena bez DPH (VYPLNÍ ÚČASTNÍK) ]]</f>
        <v>0</v>
      </c>
      <c r="K18" s="62">
        <f>SUM(H18+J18)</f>
        <v>0</v>
      </c>
      <c r="L18" s="62">
        <f>+Tabulka1[[#This Row],[Cena za jednotku bez DPH v Kč - závazná jednotková cena bez DPH (VYPLNÍ ÚČASTNÍK) ]]*Tabulka1[[#This Row],[   Počet měrných jednotek]]</f>
        <v>0</v>
      </c>
      <c r="M18" s="62">
        <f>+Tabulka1[[#This Row],[   Počet měrných jednotek]]*Tabulka1[[#This Row],[Cena DPH za měrnou jednotku v Kč]]</f>
        <v>0</v>
      </c>
      <c r="N18" s="62">
        <f>SUM(L18:M18)</f>
        <v>0</v>
      </c>
      <c r="O18" s="67"/>
      <c r="P18" s="68"/>
      <c r="Q18" s="67">
        <f>SUM(H21*P18)</f>
        <v>0</v>
      </c>
      <c r="R18" s="40" t="s">
        <v>30</v>
      </c>
      <c r="S18" s="40" t="s">
        <v>31</v>
      </c>
      <c r="T18" s="40" t="s">
        <v>32</v>
      </c>
      <c r="U18" s="65" t="s">
        <v>43</v>
      </c>
      <c r="V18" s="65" t="s">
        <v>44</v>
      </c>
      <c r="W18" s="40" t="s">
        <v>33</v>
      </c>
      <c r="X18" s="65" t="s">
        <v>44</v>
      </c>
      <c r="Y18" s="65" t="s">
        <v>44</v>
      </c>
      <c r="Z18" s="40" t="s">
        <v>81</v>
      </c>
      <c r="AA18" s="88" t="s">
        <v>69</v>
      </c>
      <c r="AB18" s="88" t="s">
        <v>70</v>
      </c>
      <c r="AC18" s="69" t="s">
        <v>57</v>
      </c>
      <c r="AD18" s="82" t="s">
        <v>55</v>
      </c>
    </row>
    <row r="19" spans="1:30" ht="36.75" customHeight="1" x14ac:dyDescent="0.25">
      <c r="A19" s="56">
        <v>12</v>
      </c>
      <c r="B19" s="71" t="s">
        <v>53</v>
      </c>
      <c r="C19" s="77" t="s">
        <v>49</v>
      </c>
      <c r="D19" s="58"/>
      <c r="E19" s="58"/>
      <c r="F19" s="70">
        <v>1</v>
      </c>
      <c r="G19" s="70" t="s">
        <v>35</v>
      </c>
      <c r="H19" s="24">
        <v>0</v>
      </c>
      <c r="I19" s="25">
        <v>0</v>
      </c>
      <c r="J19" s="62">
        <f>+Tabulka1[[#This Row],[Sazba DPH v %                                  (VYPLNÍ ÚČASTNÍK)]]*Tabulka1[[#This Row],[Cena za jednotku bez DPH v Kč - závazná jednotková cena bez DPH (VYPLNÍ ÚČASTNÍK) ]]</f>
        <v>0</v>
      </c>
      <c r="K19" s="62">
        <f>SUM(H19+J19)</f>
        <v>0</v>
      </c>
      <c r="L19" s="62">
        <f>+Tabulka1[[#This Row],[Cena za jednotku bez DPH v Kč - závazná jednotková cena bez DPH (VYPLNÍ ÚČASTNÍK) ]]*Tabulka1[[#This Row],[   Počet měrných jednotek]]</f>
        <v>0</v>
      </c>
      <c r="M19" s="62">
        <f>+Tabulka1[[#This Row],[   Počet měrných jednotek]]*Tabulka1[[#This Row],[Cena DPH za měrnou jednotku v Kč]]</f>
        <v>0</v>
      </c>
      <c r="N19" s="62">
        <f>SUM(L19:M19)</f>
        <v>0</v>
      </c>
      <c r="O19" s="67"/>
      <c r="P19" s="68"/>
      <c r="Q19" s="67">
        <f>SUM(H21*P19)</f>
        <v>0</v>
      </c>
      <c r="R19" s="40" t="s">
        <v>30</v>
      </c>
      <c r="S19" s="40" t="s">
        <v>31</v>
      </c>
      <c r="T19" s="40" t="s">
        <v>32</v>
      </c>
      <c r="U19" s="65" t="s">
        <v>43</v>
      </c>
      <c r="V19" s="65" t="s">
        <v>44</v>
      </c>
      <c r="W19" s="40" t="s">
        <v>33</v>
      </c>
      <c r="X19" s="65" t="s">
        <v>44</v>
      </c>
      <c r="Y19" s="65" t="s">
        <v>44</v>
      </c>
      <c r="Z19" s="40" t="s">
        <v>81</v>
      </c>
      <c r="AA19" s="88" t="s">
        <v>69</v>
      </c>
      <c r="AB19" s="88" t="s">
        <v>70</v>
      </c>
      <c r="AC19" s="69" t="s">
        <v>57</v>
      </c>
      <c r="AD19" s="82" t="s">
        <v>55</v>
      </c>
    </row>
    <row r="20" spans="1:30" ht="64.5" customHeight="1" x14ac:dyDescent="0.25">
      <c r="A20" s="56">
        <v>13</v>
      </c>
      <c r="B20" s="74" t="s">
        <v>80</v>
      </c>
      <c r="C20" s="77" t="s">
        <v>50</v>
      </c>
      <c r="D20" s="58"/>
      <c r="E20" s="58"/>
      <c r="F20" s="70">
        <v>1</v>
      </c>
      <c r="G20" s="70" t="s">
        <v>35</v>
      </c>
      <c r="H20" s="24">
        <v>0</v>
      </c>
      <c r="I20" s="25">
        <v>0</v>
      </c>
      <c r="J20" s="62">
        <f>+Tabulka1[[#This Row],[Sazba DPH v %                                  (VYPLNÍ ÚČASTNÍK)]]*Tabulka1[[#This Row],[Cena za jednotku bez DPH v Kč - závazná jednotková cena bez DPH (VYPLNÍ ÚČASTNÍK) ]]</f>
        <v>0</v>
      </c>
      <c r="K20" s="62">
        <f>SUM(H20+J20)</f>
        <v>0</v>
      </c>
      <c r="L20" s="62">
        <f>+Tabulka1[[#This Row],[Cena za jednotku bez DPH v Kč - závazná jednotková cena bez DPH (VYPLNÍ ÚČASTNÍK) ]]*Tabulka1[[#This Row],[   Počet měrných jednotek]]</f>
        <v>0</v>
      </c>
      <c r="M20" s="62">
        <f>+Tabulka1[[#This Row],[   Počet měrných jednotek]]*Tabulka1[[#This Row],[Cena DPH za měrnou jednotku v Kč]]</f>
        <v>0</v>
      </c>
      <c r="N20" s="62">
        <f>SUM(L20:M20)</f>
        <v>0</v>
      </c>
      <c r="O20" s="67"/>
      <c r="P20" s="68"/>
      <c r="Q20" s="67">
        <f>SUM(H21*P20)</f>
        <v>0</v>
      </c>
      <c r="R20" s="40" t="s">
        <v>30</v>
      </c>
      <c r="S20" s="40" t="s">
        <v>31</v>
      </c>
      <c r="T20" s="40" t="s">
        <v>32</v>
      </c>
      <c r="U20" s="65" t="s">
        <v>43</v>
      </c>
      <c r="V20" s="65" t="s">
        <v>44</v>
      </c>
      <c r="W20" s="40" t="s">
        <v>33</v>
      </c>
      <c r="X20" s="65" t="s">
        <v>44</v>
      </c>
      <c r="Y20" s="65" t="s">
        <v>44</v>
      </c>
      <c r="Z20" s="40" t="s">
        <v>81</v>
      </c>
      <c r="AA20" s="88" t="s">
        <v>69</v>
      </c>
      <c r="AB20" s="88" t="s">
        <v>70</v>
      </c>
      <c r="AC20" s="69" t="s">
        <v>57</v>
      </c>
      <c r="AD20" s="82" t="s">
        <v>55</v>
      </c>
    </row>
    <row r="21" spans="1:30" ht="34.5" customHeight="1" x14ac:dyDescent="0.25">
      <c r="A21" s="23" t="s">
        <v>29</v>
      </c>
      <c r="B21" s="21" t="s">
        <v>28</v>
      </c>
      <c r="C21" s="22"/>
      <c r="D21" s="22"/>
      <c r="E21" s="28"/>
      <c r="F21" s="29"/>
      <c r="G21" s="29"/>
      <c r="H21" s="30"/>
      <c r="I21" s="31"/>
      <c r="J21" s="32"/>
      <c r="K21" s="32"/>
      <c r="L21" s="34">
        <f>SUBTOTAL(109,Tabulka1[Celková cena bez DPH v Kč (pro účely hodnocení)  ])</f>
        <v>0</v>
      </c>
      <c r="M21" s="35">
        <f>SUBTOTAL(109,Tabulka1[Celková cena DPH v Kč])</f>
        <v>0</v>
      </c>
      <c r="N21" s="35">
        <f>SUBTOTAL(109,Tabulka1[[Celková cena s DPH v Kč ]])</f>
        <v>0</v>
      </c>
      <c r="O21" s="32"/>
      <c r="P21" s="32"/>
      <c r="Q21" s="32"/>
      <c r="R21" s="84"/>
      <c r="S21" s="33"/>
      <c r="T21" s="33"/>
      <c r="U21" s="33"/>
      <c r="V21" s="33"/>
      <c r="W21" s="33"/>
      <c r="X21" s="33"/>
      <c r="Y21" s="33"/>
      <c r="Z21" s="33"/>
      <c r="AA21" s="33"/>
      <c r="AB21" s="33"/>
      <c r="AC21" s="81"/>
      <c r="AD21" s="81"/>
    </row>
    <row r="22" spans="1:30" ht="30.75" customHeight="1" x14ac:dyDescent="0.25">
      <c r="A22" s="44" t="s">
        <v>41</v>
      </c>
      <c r="B22" s="47"/>
      <c r="C22" s="47"/>
      <c r="D22" s="47"/>
      <c r="E22" s="48"/>
      <c r="F22" s="49"/>
      <c r="G22" s="49"/>
      <c r="H22" s="50"/>
      <c r="I22" s="51"/>
      <c r="J22" s="52"/>
      <c r="K22" s="52"/>
      <c r="L22" s="53"/>
      <c r="M22" s="54"/>
      <c r="N22" s="54"/>
      <c r="O22" s="52"/>
      <c r="P22" s="52"/>
      <c r="Q22" s="52"/>
      <c r="R22" s="85"/>
      <c r="S22" s="55"/>
      <c r="T22" s="55"/>
      <c r="U22" s="55"/>
      <c r="V22" s="55"/>
      <c r="W22" s="55"/>
      <c r="X22" s="55"/>
      <c r="Y22" s="55"/>
      <c r="Z22" s="55"/>
      <c r="AA22" s="55"/>
      <c r="AB22" s="55"/>
    </row>
    <row r="23" spans="1:30" x14ac:dyDescent="0.25">
      <c r="L23" s="13"/>
    </row>
    <row r="24" spans="1:30" x14ac:dyDescent="0.25">
      <c r="B24" s="98"/>
      <c r="C24" s="98"/>
      <c r="D24" s="98"/>
      <c r="E24" s="98"/>
      <c r="F24" s="98"/>
      <c r="G24" s="98"/>
      <c r="H24" s="98"/>
      <c r="I24" s="98"/>
      <c r="J24" s="98"/>
      <c r="K24" s="98"/>
      <c r="L24" s="98"/>
      <c r="M24" s="98"/>
      <c r="N24" s="98"/>
    </row>
    <row r="25" spans="1:30" x14ac:dyDescent="0.25">
      <c r="B25" s="92"/>
      <c r="C25" s="92"/>
      <c r="D25" s="92"/>
      <c r="E25" s="92"/>
      <c r="F25" s="92"/>
      <c r="G25" s="92"/>
      <c r="H25" s="92"/>
      <c r="I25" s="92"/>
      <c r="J25" s="92"/>
      <c r="K25" s="92"/>
      <c r="L25" s="92"/>
      <c r="M25" s="92"/>
      <c r="N25" s="92"/>
    </row>
    <row r="26" spans="1:30" x14ac:dyDescent="0.25">
      <c r="B26" s="92"/>
      <c r="C26" s="92"/>
      <c r="D26" s="92"/>
      <c r="E26" s="92"/>
      <c r="F26" s="92"/>
      <c r="G26" s="92"/>
      <c r="H26" s="92"/>
      <c r="I26" s="92"/>
      <c r="J26" s="92"/>
      <c r="K26" s="92"/>
      <c r="L26" s="92"/>
      <c r="M26" s="92"/>
      <c r="N26" s="92"/>
    </row>
  </sheetData>
  <sheetProtection algorithmName="SHA-512" hashValue="95RoefF1TPMJGY0edyPo+QlOJp9Bq4PhXloi7ToBplcXY1d51zA7Zum8jf4+wYL9CFep7x6uBVx2ef4dCuLoYA==" saltValue="UeOVC9GA+dLQKKX2VBjOcQ==" spinCount="100000" sheet="1" objects="1" scenarios="1"/>
  <protectedRanges>
    <protectedRange sqref="H8:I20" name="Oblast2"/>
    <protectedRange sqref="D8:E20" name="Oblast1"/>
  </protectedRanges>
  <mergeCells count="7">
    <mergeCell ref="B2:H2"/>
    <mergeCell ref="B6:C6"/>
    <mergeCell ref="B25:N26"/>
    <mergeCell ref="R6:T6"/>
    <mergeCell ref="B4:O4"/>
    <mergeCell ref="O6:Q6"/>
    <mergeCell ref="B24:N24"/>
  </mergeCells>
  <phoneticPr fontId="32" type="noConversion"/>
  <hyperlinks>
    <hyperlink ref="AD9" r:id="rId1" display="mailto:alena.gajdosova@lf1.cuni.cz" xr:uid="{7C767BB6-92A6-42CD-B450-D31B89372BB3}"/>
    <hyperlink ref="AD8" r:id="rId2" xr:uid="{53F1447F-B57B-40E8-883E-58B41ADFD3F9}"/>
    <hyperlink ref="AD10" r:id="rId3" display="mailto:alena.gajdosova@lf1.cuni.cz" xr:uid="{2FB25F11-92B6-4F2B-96FB-C0D8BFC01798}"/>
    <hyperlink ref="AD11" r:id="rId4" display="mailto:alena.gajdosova@lf1.cuni.cz" xr:uid="{4930C470-3050-460E-A0BB-7153E613476A}"/>
    <hyperlink ref="AD12" r:id="rId5" display="mailto:alena.gajdosova@lf1.cuni.cz" xr:uid="{B76CE8A1-B973-4A9D-9353-8371F443D983}"/>
    <hyperlink ref="AD13" r:id="rId6" display="mailto:alena.gajdosova@lf1.cuni.cz" xr:uid="{035F5766-62AD-4102-9411-672802BD2470}"/>
    <hyperlink ref="AD14" r:id="rId7" display="mailto:alena.gajdosova@lf1.cuni.cz" xr:uid="{DBC647E6-BC2B-4663-B796-E0131B2B2460}"/>
    <hyperlink ref="AD15" r:id="rId8" display="mailto:alena.gajdosova@lf1.cuni.cz" xr:uid="{A6B84AD0-181A-4D49-B5BD-CBD254972C61}"/>
    <hyperlink ref="AD16" r:id="rId9" display="mailto:alena.gajdosova@lf1.cuni.cz" xr:uid="{31AB0186-C868-4C57-9243-00FEEF5F0643}"/>
    <hyperlink ref="AD17" r:id="rId10" display="mailto:alena.gajdosova@lf1.cuni.cz" xr:uid="{D68D3EAB-7BD6-4412-8255-ADC1E5BAB043}"/>
    <hyperlink ref="AD18" r:id="rId11" display="mailto:alena.gajdosova@lf1.cuni.cz" xr:uid="{3427540A-8C59-40C0-919D-EA17D1BA68E6}"/>
    <hyperlink ref="AD19" r:id="rId12" display="mailto:alena.gajdosova@lf1.cuni.cz" xr:uid="{C005EFFC-E552-4021-96E5-5FE134AF683F}"/>
    <hyperlink ref="AD20" r:id="rId13" display="mailto:alena.gajdosova@lf1.cuni.cz" xr:uid="{4638817F-1DF8-42C5-8063-54D6A8A7C9A9}"/>
  </hyperlinks>
  <pageMargins left="0.7" right="0.7" top="0.78740157499999996" bottom="0.78740157499999996" header="0.3" footer="0.3"/>
  <pageSetup paperSize="9" scale="29" orientation="landscape" r:id="rId14"/>
  <colBreaks count="1" manualBreakCount="1">
    <brk id="28" max="24" man="1"/>
  </colBreaks>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26 NÁBYTEK</vt:lpstr>
      <vt:lpstr>'Výzva č. 26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Daniela Slováková</cp:lastModifiedBy>
  <cp:lastPrinted>2024-10-04T07:32:56Z</cp:lastPrinted>
  <dcterms:created xsi:type="dcterms:W3CDTF">2022-10-31T14:01:21Z</dcterms:created>
  <dcterms:modified xsi:type="dcterms:W3CDTF">2024-10-04T07:33:24Z</dcterms:modified>
</cp:coreProperties>
</file>