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avl\Documents\Klienti\FAKULTA SV UK\VEŘEJNÉ ZAKÁZKY\PODLIMIT -\PODLIMIT - Výzkumy pro potřeby projektu MICROCODE na FSV UK\"/>
    </mc:Choice>
  </mc:AlternateContent>
  <xr:revisionPtr revIDLastSave="0" documentId="8_{7E281A75-BF86-46A8-B74D-BA8B6785F2ED}" xr6:coauthVersionLast="47" xr6:coauthVersionMax="47" xr10:uidLastSave="{00000000-0000-0000-0000-000000000000}"/>
  <bookViews>
    <workbookView xWindow="-108" yWindow="-108" windowWidth="23256" windowHeight="12456" xr2:uid="{99F5410B-9BE6-4089-96BA-40B3B1512F6E}"/>
  </bookViews>
  <sheets>
    <sheet name="List1" sheetId="1" r:id="rId1"/>
  </sheets>
  <definedNames>
    <definedName name="_Hlk182597301" localSheetId="0">List1!$C$1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E7" i="1" s="1"/>
  <c r="B6" i="1"/>
  <c r="E6" i="1" s="1"/>
  <c r="B5" i="1"/>
  <c r="E5" i="1" s="1"/>
  <c r="B4" i="1"/>
  <c r="E4" i="1" s="1"/>
</calcChain>
</file>

<file path=xl/sharedStrings.xml><?xml version="1.0" encoding="utf-8"?>
<sst xmlns="http://schemas.openxmlformats.org/spreadsheetml/2006/main" count="25" uniqueCount="18">
  <si>
    <t>Cena</t>
  </si>
  <si>
    <t>IPSOS</t>
  </si>
  <si>
    <t>STEM/MARK</t>
  </si>
  <si>
    <t>Focus</t>
  </si>
  <si>
    <t>MindBridge</t>
  </si>
  <si>
    <t>Zkušenost účastníka</t>
  </si>
  <si>
    <t>Zkušenosti členů realizačního týmu</t>
  </si>
  <si>
    <t>Zkušenost účastníka-komentář</t>
  </si>
  <si>
    <t>Zkušenosti členů realizačního týmu-komentář</t>
  </si>
  <si>
    <t xml:space="preserve">Účastník byl schopen demonstrovat adekvátní zkušenost tří členů realizačního týmu vzhledem k požadavkům vymezeným v zadání veřejné zakázky. Účastník tak získal v tomto kritériu maximální počet bodů. </t>
  </si>
  <si>
    <t>Celkem</t>
  </si>
  <si>
    <t>Technická kvalifikace účastníka byla prokázána skrze následující dvě zkušenosti: 1) sběr dat v 15 státech (vč. Japonska a Nového Zélandu v r. 2022 a 2) sběr dat v zemích V4 v r. 2022. Následující dvě zkušenosti byly poskytnuty pro hodnocení zkušenosti účastníka: 1)sběr dat v Dillí, Kuvajtu a Rijádu v r. 2023 a 2) sběr dat v Polsku, Rumunsku a dalších evropských zemích v r. 2024. Dané zkušenosti do značné míry splňují hlavní předpoklady vycházející ze zadání veřejné zakázky, vč. provedení šetření na reprezentativním vzorku populace dle zadaného kvótního výběru, velikosti vzorku min. 1000 dokončených dotazníků a délky dotazníku více než 5 minut. Je zde jasně demonstrována zkušenost se sběrem dat v zahraničí. Dané zkušenosti mají nicméně jen velmi malý přesah do oblasti politologie (jsou zaměřeny primárně na oblast cestovního ruchu), což vedlo komisi k jednomyslnému rozhodnutí udělit v tomto hodnotícím kritériu pouze 80 bodů (tj. po uplatnění 25% váhy 20 bodů).</t>
  </si>
  <si>
    <t>Na základě odpovědi na dodatečný dotaz byly zadavatelem vybrány následující zkušenosti pro hodnocení v této kategorii. Technická kvalifikace účastníka byla prokázána skrze následující dvě zkušenosti: 1) sběr dat v USA, Velké Británii, Německu, Polsku a Francii v r. 2023 a 2) sběr dat v Číně, Německu, USA a Brazílii v r. 2023/2024. Nad rámec zakázek vybraných k prokázání technické kvalifikace byly vybrány následující dvě zkušenosti pro hodnocení zkušenosti účastníka: 1) sběr dat v Rusku v r. 2022 a 2) sběr dat v USA v r. 2021. Dané zkušenosti splňují veškeré hlavní předpoklady vycházející ze zadání veřejné zakázky, vč. provedení šetření na reprezentativním vzorku populace dle zadaného kvótního výběru, velikosti vzorku min. 1000 dokončených dotazníků a délky dotazníku více než 5 minut. Je zde jasně demonstrována zkušenost se sběrem dat v zahraničí, který má rovněž jasný přesah do oblasti politologie, včetně zaměření velmi blízkého studiím plánovaným v rámci této veřejné zakázky. Účastník tak získal v tomto kritériu maximální počet 100 bodů (tj. po uplatnění 25% váhy 25 bodů).</t>
  </si>
  <si>
    <t>Na základě odpovědi na dodatečný dotaz byly zadavatelem vybrány následující zkušenosti pro hodnocení v této kategorii. Účastník postkytnul následující dvě zkušenosti k prokázání technické kvalifikace: 1) sběr dat v Číně a Hong Kongu v r. 2022 a 2) sběr dat v Nizozemí v r. 2024. Nad rámec zakázek vybraných k prokázání technické kvalifikace byly vybrány následující dvě zkušenosti pro hodnocení zkušenosti účastníka: 1)sběr dat v 15 zemích (vč. Angoly a Tuniska) v r. 2022 a 2) sběr dat v Polsku a ČR v r. 2024. Dané zkušenosti do značné míry splňují hlavní předpoklady vycházející ze zadání veřejné zakázky, vč. provedení šetření na reprezentativním vzorku populace dle zadaného kvótního výběru, velikosti vzorku min. 1000 dokončených dotazníků a délky dotazníku více než 5 minut. Je zde jasně demonstrována zkušenost se sběrem dat v zahraničí. Dané zkušenosti mají nicméně pouze částečný přesah do oblasti politologie (druhá hodnocená studia byla zaměřena na duchovní život), což vedlo komisi k jednomyslnému rozhodnutí udělit v tomto hodnotícím kritériu pouze 80 bodů (tj. po uplatnění 25% váhy 20 bodů).</t>
  </si>
  <si>
    <t>Na základě odpovědi na dodatečný dotaz byly zadavatelem vybrány následující zkušenosti pro hodnocení v této kategorii. Účastník postkytnul následující dvě zkušenosti k prokázání technické kvalifikace: 1) sběr dat v zemí střední a východní Evropy v r. 2022-2024 a 2) sběr dat ve Velké Británii v r. 2023. Nad rámec zakázek vybraných k prokázání technické kvalifikace byly vybrány následující dvě zkušenosti pro hodnocení zkušenosti účastníka: 1) sběr v Německu v r. 2024 a 2) sběr dat ve Štýrsku v r. 2024. Dané zkušenosti do značné míry splňují většinu předpokladů vycházejících ze zadání veřejné zakázky, vč.  velikosti vzorku min. 1000 dokončených dotazníků a délky dotazníku více než 5 minut. Je zde jasně demonstrována zkušenost se sběrem dat v zahraničí. Dané zkušenosti mají přesah do oblasti politologie, nicméně účastník nespokytuje dostatek relevatních informací ohledně zajištění reprezentativnosti daných studií, což vedlo komisi k jednomyslnému rozhodnutí udělit v tomto hodnotícím kritériu pouze 80 bodů (tj. po uplatnění 25% váhy 20 bodů).</t>
  </si>
  <si>
    <t xml:space="preserve">Veřejná zakázka </t>
  </si>
  <si>
    <t>Výzkumy pro potřeby projektu MICROCODE na FSV UK</t>
  </si>
  <si>
    <t xml:space="preserve">Hodnocení nabídek, Popisy hodnocení údajů z nabídek v jednotlivých kritériích hodnocení, popisy srovnání hodnot získaných při hodnocení v jednotlivých kritériích hodnocení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</si>
</sst>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3" xfId="0" applyFill="1" applyBorder="1"/>
    <xf numFmtId="0" fontId="0" fillId="2" borderId="2" xfId="0" applyFill="1" applyBorder="1"/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3AEF-6834-4639-B510-E62343D86FB6}">
  <dimension ref="A1:H14"/>
  <sheetViews>
    <sheetView tabSelected="1" topLeftCell="A12" workbookViewId="0">
      <selection activeCell="F73" sqref="F73"/>
    </sheetView>
  </sheetViews>
  <sheetFormatPr defaultRowHeight="14.4" x14ac:dyDescent="0.3"/>
  <cols>
    <col min="1" max="1" width="11.109375" customWidth="1"/>
    <col min="3" max="3" width="49.109375" customWidth="1"/>
    <col min="4" max="4" width="43" bestFit="1" customWidth="1"/>
    <col min="5" max="5" width="33.33203125" bestFit="1" customWidth="1"/>
    <col min="6" max="6" width="43" bestFit="1" customWidth="1"/>
  </cols>
  <sheetData>
    <row r="1" spans="1:8" ht="28.8" customHeight="1" x14ac:dyDescent="0.3">
      <c r="A1" s="4" t="s">
        <v>15</v>
      </c>
      <c r="B1" s="5"/>
      <c r="C1" s="6" t="s">
        <v>16</v>
      </c>
      <c r="D1" s="7"/>
      <c r="E1" s="8"/>
    </row>
    <row r="2" spans="1:8" ht="29.4" customHeight="1" thickBot="1" x14ac:dyDescent="0.35">
      <c r="A2" s="12" t="s">
        <v>17</v>
      </c>
      <c r="B2" s="9"/>
      <c r="C2" s="9"/>
      <c r="D2" s="9"/>
      <c r="E2" s="13"/>
    </row>
    <row r="3" spans="1:8" x14ac:dyDescent="0.3">
      <c r="A3" s="14"/>
      <c r="B3" s="15" t="s">
        <v>0</v>
      </c>
      <c r="C3" s="15" t="s">
        <v>5</v>
      </c>
      <c r="D3" s="15" t="s">
        <v>6</v>
      </c>
      <c r="E3" s="16" t="s">
        <v>10</v>
      </c>
    </row>
    <row r="4" spans="1:8" x14ac:dyDescent="0.3">
      <c r="A4" s="17" t="s">
        <v>1</v>
      </c>
      <c r="B4" s="18">
        <f>(1930000/1930000)*50</f>
        <v>50</v>
      </c>
      <c r="C4" s="18">
        <v>25</v>
      </c>
      <c r="D4" s="18">
        <v>25</v>
      </c>
      <c r="E4" s="19">
        <f>SUM(B4:D4)</f>
        <v>100</v>
      </c>
    </row>
    <row r="5" spans="1:8" x14ac:dyDescent="0.3">
      <c r="A5" s="17" t="s">
        <v>2</v>
      </c>
      <c r="B5" s="18">
        <f>(1930000/2816000)*50</f>
        <v>34.268465909090914</v>
      </c>
      <c r="C5" s="18">
        <v>20</v>
      </c>
      <c r="D5" s="18">
        <v>25</v>
      </c>
      <c r="E5" s="19">
        <f t="shared" ref="E5:E7" si="0">SUM(B5:D5)</f>
        <v>79.268465909090907</v>
      </c>
    </row>
    <row r="6" spans="1:8" x14ac:dyDescent="0.3">
      <c r="A6" s="17" t="s">
        <v>3</v>
      </c>
      <c r="B6" s="18">
        <f>(1930000/1945000)*50</f>
        <v>49.614395886889461</v>
      </c>
      <c r="C6" s="18">
        <v>20</v>
      </c>
      <c r="D6" s="18">
        <v>25</v>
      </c>
      <c r="E6" s="19">
        <f t="shared" si="0"/>
        <v>94.614395886889469</v>
      </c>
    </row>
    <row r="7" spans="1:8" s="21" customFormat="1" ht="15" thickBot="1" x14ac:dyDescent="0.35">
      <c r="A7" s="20" t="s">
        <v>4</v>
      </c>
      <c r="B7" s="21">
        <f>(1930000/2940800)*50</f>
        <v>32.814200217627857</v>
      </c>
      <c r="C7" s="21">
        <v>20</v>
      </c>
      <c r="D7" s="21">
        <v>25</v>
      </c>
      <c r="E7" s="22">
        <f t="shared" si="0"/>
        <v>77.814200217627857</v>
      </c>
      <c r="F7" s="18"/>
      <c r="G7" s="18"/>
      <c r="H7" s="18"/>
    </row>
    <row r="8" spans="1:8" ht="15" thickTop="1" x14ac:dyDescent="0.3">
      <c r="F8" s="18"/>
      <c r="G8" s="18"/>
      <c r="H8" s="18"/>
    </row>
    <row r="9" spans="1:8" x14ac:dyDescent="0.3">
      <c r="C9" s="1" t="s">
        <v>7</v>
      </c>
      <c r="D9" s="1" t="s">
        <v>8</v>
      </c>
    </row>
    <row r="10" spans="1:8" ht="288" x14ac:dyDescent="0.3">
      <c r="A10" s="23" t="s">
        <v>1</v>
      </c>
      <c r="C10" s="2" t="s">
        <v>12</v>
      </c>
      <c r="D10" s="2" t="s">
        <v>9</v>
      </c>
    </row>
    <row r="11" spans="1:8" ht="245.4" thickBot="1" x14ac:dyDescent="0.35">
      <c r="A11" s="23" t="s">
        <v>2</v>
      </c>
      <c r="C11" s="2" t="s">
        <v>11</v>
      </c>
      <c r="D11" s="2" t="s">
        <v>9</v>
      </c>
      <c r="E11" s="10"/>
    </row>
    <row r="12" spans="1:8" ht="288.60000000000002" thickBot="1" x14ac:dyDescent="0.35">
      <c r="A12" s="23" t="s">
        <v>3</v>
      </c>
      <c r="C12" s="2" t="s">
        <v>13</v>
      </c>
      <c r="D12" s="2" t="s">
        <v>9</v>
      </c>
      <c r="E12" s="10"/>
    </row>
    <row r="13" spans="1:8" ht="274.2" thickBot="1" x14ac:dyDescent="0.35">
      <c r="A13" s="24" t="s">
        <v>4</v>
      </c>
      <c r="B13" s="10"/>
      <c r="C13" s="11" t="s">
        <v>14</v>
      </c>
      <c r="D13" s="11" t="s">
        <v>9</v>
      </c>
      <c r="E13" s="10"/>
    </row>
    <row r="14" spans="1:8" x14ac:dyDescent="0.3">
      <c r="A14" s="3"/>
    </row>
  </sheetData>
  <mergeCells count="2">
    <mergeCell ref="A1:B1"/>
    <mergeCell ref="A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List1!_Hlk182597301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Smetana</dc:creator>
  <cp:lastModifiedBy>Jindra Pavlová</cp:lastModifiedBy>
  <dcterms:created xsi:type="dcterms:W3CDTF">2024-12-10T12:07:05Z</dcterms:created>
  <dcterms:modified xsi:type="dcterms:W3CDTF">2024-12-19T12:26:17Z</dcterms:modified>
</cp:coreProperties>
</file>