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OVZ\DANIELA\2025\DNS CHemikálie a kity\06 Výzva VZ v DNS CH 06_2025 Sromova priprava\01_K_odeslání\"/>
    </mc:Choice>
  </mc:AlternateContent>
  <xr:revisionPtr revIDLastSave="0" documentId="13_ncr:1_{3CF71EDB-3DAE-42FF-90AF-51488A9E8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N15" i="1" s="1"/>
  <c r="O15" i="1"/>
  <c r="T15" i="1"/>
  <c r="M14" i="1"/>
  <c r="N14" i="1" s="1"/>
  <c r="O14" i="1"/>
  <c r="T14" i="1"/>
  <c r="M13" i="1"/>
  <c r="N13" i="1" s="1"/>
  <c r="O13" i="1"/>
  <c r="T13" i="1"/>
  <c r="AI13" i="1" l="1"/>
  <c r="P15" i="1"/>
  <c r="Q15" i="1" s="1"/>
  <c r="P14" i="1"/>
  <c r="Q14" i="1" s="1"/>
  <c r="P13" i="1"/>
  <c r="Q13" i="1" s="1"/>
  <c r="M9" i="1" l="1"/>
  <c r="N9" i="1" s="1"/>
  <c r="O9" i="1"/>
  <c r="M10" i="1"/>
  <c r="N10" i="1" s="1"/>
  <c r="O10" i="1"/>
  <c r="M11" i="1"/>
  <c r="P11" i="1" s="1"/>
  <c r="O11" i="1"/>
  <c r="M12" i="1"/>
  <c r="P12" i="1" s="1"/>
  <c r="O12" i="1"/>
  <c r="Q11" i="1" l="1"/>
  <c r="P9" i="1"/>
  <c r="Q9" i="1" s="1"/>
  <c r="Q12" i="1"/>
  <c r="N12" i="1"/>
  <c r="N11" i="1"/>
  <c r="P10" i="1"/>
  <c r="Q10" i="1" s="1"/>
  <c r="M8" i="1"/>
  <c r="N8" i="1" s="1"/>
  <c r="O8" i="1"/>
  <c r="AI8" i="1" s="1"/>
  <c r="AI16" i="1" s="1"/>
  <c r="P8" i="1" l="1"/>
  <c r="Q8" i="1" s="1"/>
  <c r="O16" i="1" l="1"/>
  <c r="P16" i="1" l="1"/>
  <c r="Q16" i="1"/>
</calcChain>
</file>

<file path=xl/sharedStrings.xml><?xml version="1.0" encoding="utf-8"?>
<sst xmlns="http://schemas.openxmlformats.org/spreadsheetml/2006/main" count="136" uniqueCount="84">
  <si>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</si>
  <si>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</si>
  <si>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</si>
  <si>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</si>
  <si>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</si>
  <si>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</si>
  <si>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</si>
  <si>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</si>
  <si>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</si>
  <si>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</si>
  <si>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</si>
  <si>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</si>
  <si>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</si>
  <si>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</si>
  <si>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</si>
  <si>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</si>
  <si>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</si>
  <si>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</si>
  <si>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</si>
  <si>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</si>
  <si>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</si>
  <si>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</si>
  <si>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</si>
  <si>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</si>
  <si>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</si>
  <si>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</si>
  <si>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</si>
  <si>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</si>
  <si>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</si>
  <si>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</si>
  <si>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</si>
  <si>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</si>
  <si>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</si>
  <si>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</si>
  <si>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</si>
  <si>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</si>
  <si>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</si>
  <si>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</si>
  <si>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</si>
  <si>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</si>
  <si>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</si>
  <si>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</si>
  <si>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</si>
  <si>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Ethanol</t>
  </si>
  <si>
    <t xml:space="preserve">ISOPROPYLALKOHOL </t>
  </si>
  <si>
    <t>Aceton (Propanon)</t>
  </si>
  <si>
    <t>CHLORID DRASELNÝ</t>
  </si>
  <si>
    <t xml:space="preserve">Xylen </t>
  </si>
  <si>
    <t>64-17-5</t>
  </si>
  <si>
    <t>67-63-0</t>
  </si>
  <si>
    <t>7447-40-7</t>
  </si>
  <si>
    <t>min 99,5 %, Ph.Eur., extra čistý</t>
  </si>
  <si>
    <t xml:space="preserve"> 67-64-1</t>
  </si>
  <si>
    <t>1330-20-7</t>
  </si>
  <si>
    <t>min 98 %, čistý</t>
  </si>
  <si>
    <t>L</t>
  </si>
  <si>
    <t>kg</t>
  </si>
  <si>
    <t>max 1L</t>
  </si>
  <si>
    <t>max 2 kg</t>
  </si>
  <si>
    <t>max 500 ml</t>
  </si>
  <si>
    <r>
      <t>Příloha č. 1 Výzvy č. 06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</si>
  <si>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 xml:space="preserve"> provozní režie </t>
  </si>
  <si>
    <t>prof.Šedo</t>
  </si>
  <si>
    <t>p.Sosnová</t>
  </si>
  <si>
    <t>Ústav biochemie a experimentální onkologie 1. LF UK, U Nemocnice 5, Praha</t>
  </si>
  <si>
    <t>min čistota: 96%, p.a.
Vzorec: C2H6O
MW: 46.07 g/mol
Hustota: 0.81 g/cm³ (25 °C)</t>
  </si>
  <si>
    <t>isopropanol</t>
  </si>
  <si>
    <t>čistý, ve kvalitě vhodné k izolaci DNA</t>
  </si>
  <si>
    <t>1 litr</t>
  </si>
  <si>
    <t>CAS číslo: 67-63-0  MDL číslo: MFCD00011674</t>
  </si>
  <si>
    <t>ethanol p.a. 96%</t>
  </si>
  <si>
    <t>čistý, 96%,  ve kvalitě vhodné k izolaci DNA</t>
  </si>
  <si>
    <t>CAS číslo: 64-17-5 MDL číslo: MFCD00003568</t>
  </si>
  <si>
    <t>ethanol p.a. 70%</t>
  </si>
  <si>
    <t>čistý, 70%,  ve kvalitě vhodné k izolaci DNA</t>
  </si>
  <si>
    <t>litr</t>
  </si>
  <si>
    <t>Grantová agentura České republiky</t>
  </si>
  <si>
    <t>ANO</t>
  </si>
  <si>
    <t>P-lab, Sigma Aldrich, Penta, VWR, Verkon</t>
  </si>
  <si>
    <t>Klinika pediatrie a dědičných poruch metabolismu 1.LF a VFN, Ke Karlovu 2, budova E1a, 2. patro</t>
  </si>
  <si>
    <t>prof. Lišková</t>
  </si>
  <si>
    <t>Ivana Nikodýmová</t>
  </si>
  <si>
    <t>PHZ</t>
  </si>
  <si>
    <t>min čistota: čistý
Vzorec: C3H6O
MW: 58.08 g/mol
Hustota: 0,79 g/cm³ (25 °C)
 min.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</si>
</sst>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b/>
      <i/>
      <sz val="16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C8FEA0"/>
        <bgColor indexed="64"/>
      </patternFill>
    </fill>
    <fill>
      <patternFill patternType="solid">
        <fgColor rgb="FFC8FEA0"/>
        <bgColor rgb="FF00000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>
      <alignment horizontal="center" vertical="center" wrapText="1"/>
    </xf>
    <xf numFmtId="165" fontId="26" fillId="4" borderId="1" xfId="0" applyNumberFormat="1" applyFont="1" applyFill="1" applyBorder="1" applyAlignment="1">
      <alignment horizontal="center" vertical="center" wrapText="1"/>
    </xf>
    <xf numFmtId="165" fontId="27" fillId="4" borderId="2" xfId="0" applyNumberFormat="1" applyFont="1" applyFill="1" applyBorder="1" applyAlignment="1">
      <alignment horizontal="center"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165" fontId="26" fillId="4" borderId="2" xfId="0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165" fontId="26" fillId="3" borderId="2" xfId="0" applyNumberFormat="1" applyFont="1" applyFill="1" applyBorder="1" applyAlignment="1">
      <alignment horizontal="center" vertical="center" wrapText="1"/>
    </xf>
    <xf numFmtId="164" fontId="28" fillId="6" borderId="2" xfId="0" applyNumberFormat="1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164" fontId="28" fillId="9" borderId="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164" fontId="23" fillId="11" borderId="3" xfId="0" applyNumberFormat="1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165" fontId="29" fillId="12" borderId="20" xfId="0" applyNumberFormat="1" applyFont="1" applyFill="1" applyBorder="1" applyAlignment="1">
      <alignment horizontal="center" vertical="center" wrapText="1"/>
    </xf>
    <xf numFmtId="165" fontId="30" fillId="12" borderId="19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1" fontId="12" fillId="13" borderId="10" xfId="0" applyNumberFormat="1" applyFont="1" applyFill="1" applyBorder="1" applyAlignment="1">
      <alignment horizontal="center" vertical="center" wrapText="1"/>
    </xf>
    <xf numFmtId="164" fontId="28" fillId="14" borderId="2" xfId="0" applyNumberFormat="1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left" vertical="center" wrapText="1"/>
    </xf>
    <xf numFmtId="0" fontId="13" fillId="15" borderId="2" xfId="0" applyFont="1" applyFill="1" applyBorder="1" applyAlignment="1">
      <alignment horizontal="center" vertical="center" wrapText="1"/>
    </xf>
    <xf numFmtId="1" fontId="12" fillId="15" borderId="2" xfId="0" applyNumberFormat="1" applyFont="1" applyFill="1" applyBorder="1" applyAlignment="1">
      <alignment horizontal="center" vertical="center" wrapText="1"/>
    </xf>
    <xf numFmtId="1" fontId="12" fillId="15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8FEA0"/>
      <color rgb="FF4FA55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6" totalsRowCount="1" headerRowDxfId="69" dataDxfId="67" totalsRowDxfId="65" headerRowBorderDxfId="68" tableBorderDxfId="66" totalsRowBorderDxfId="64">
  <autoFilter ref="A7:A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"/>
  <sheetViews>
    <sheetView showGridLines="0" tabSelected="1" zoomScale="55" zoomScaleNormal="55" zoomScaleSheetLayoutView="79" workbookViewId="0">
      <selection activeCell="I11" sqref="I11"/>
    </sheetView>
  </sheetViews>
  <sheetFormatPr defaultRowHeight="18.75" x14ac:dyDescent="0.3"/>
  <cols>
    <col min="1" max="1" width="11.7109375" style="26" customWidth="1"/>
    <col min="2" max="2" width="28.85546875" style="19" customWidth="1"/>
    <col min="3" max="3" width="36.42578125" style="19" customWidth="1"/>
    <col min="4" max="4" width="21.42578125" style="19" customWidth="1"/>
    <col min="5" max="5" width="18.42578125" style="19" customWidth="1"/>
    <col min="6" max="6" width="33.28515625" style="25" customWidth="1"/>
    <col min="7" max="7" width="27.5703125" style="19" customWidth="1"/>
    <col min="8" max="8" width="40.28515625" style="26" hidden="1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17.42578125" style="19" customWidth="1"/>
    <col min="16" max="16" width="15.5703125" style="19" customWidth="1"/>
    <col min="17" max="17" width="17.42578125" style="19" customWidth="1"/>
    <col min="18" max="18" width="25" style="19" customWidth="1"/>
    <col min="19" max="20" width="27.85546875" style="19" customWidth="1"/>
    <col min="21" max="21" width="14.140625" style="19" hidden="1" customWidth="1"/>
    <col min="22" max="22" width="11.7109375" style="19" hidden="1" customWidth="1"/>
    <col min="23" max="23" width="21" style="19" hidden="1" customWidth="1"/>
    <col min="24" max="24" width="22.7109375" style="19" hidden="1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29.140625" style="20" customWidth="1"/>
    <col min="31" max="31" width="15.42578125" style="20" hidden="1" customWidth="1"/>
    <col min="32" max="32" width="19.85546875" style="20" hidden="1" customWidth="1"/>
    <col min="33" max="34" width="0" style="20" hidden="1" customWidth="1"/>
    <col min="35" max="35" width="16.5703125" style="20" hidden="1" customWidth="1"/>
    <col min="36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5" x14ac:dyDescent="0.3">
      <c r="A1" s="18"/>
      <c r="B1" s="96" t="s">
        <v>60</v>
      </c>
      <c r="C1" s="96"/>
      <c r="D1" s="96"/>
      <c r="E1" s="96"/>
      <c r="F1" s="96"/>
      <c r="G1" s="96"/>
      <c r="H1" s="96"/>
      <c r="L1" s="1"/>
      <c r="M1" s="3"/>
      <c r="N1" s="3"/>
    </row>
    <row r="2" spans="1:35" ht="18.75" customHeight="1" x14ac:dyDescent="0.3">
      <c r="A2" s="18"/>
      <c r="B2" s="96" t="s">
        <v>6</v>
      </c>
      <c r="C2" s="96"/>
      <c r="D2" s="96"/>
      <c r="E2" s="96"/>
      <c r="F2" s="96"/>
      <c r="G2" s="96"/>
      <c r="H2" s="96"/>
      <c r="L2" s="3"/>
      <c r="M2" s="3"/>
      <c r="N2" s="3"/>
    </row>
    <row r="3" spans="1:35" ht="37.5" customHeight="1" x14ac:dyDescent="0.3">
      <c r="A3" s="21"/>
      <c r="B3" s="99" t="s">
        <v>0</v>
      </c>
      <c r="C3" s="99"/>
      <c r="D3" s="22"/>
      <c r="E3" s="22"/>
      <c r="F3" s="23"/>
      <c r="G3" s="3"/>
      <c r="H3" s="21"/>
      <c r="L3" s="2"/>
      <c r="M3" s="3"/>
      <c r="N3" s="3"/>
    </row>
    <row r="4" spans="1:35" ht="63" customHeight="1" x14ac:dyDescent="0.3">
      <c r="A4" s="21"/>
      <c r="B4" s="97" t="s">
        <v>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3"/>
    </row>
    <row r="5" spans="1:35" ht="18" customHeight="1" x14ac:dyDescent="0.3">
      <c r="A5" s="21"/>
      <c r="B5" s="97" t="s">
        <v>39</v>
      </c>
      <c r="C5" s="97"/>
      <c r="D5" s="97"/>
      <c r="E5" s="97"/>
      <c r="F5" s="97"/>
      <c r="G5" s="97"/>
      <c r="H5" s="97"/>
      <c r="L5" s="2"/>
      <c r="M5" s="3"/>
      <c r="N5" s="3"/>
    </row>
    <row r="6" spans="1:35" ht="24.75" customHeight="1" thickBot="1" x14ac:dyDescent="0.35">
      <c r="A6" s="18"/>
      <c r="B6" s="98" t="s">
        <v>2</v>
      </c>
      <c r="C6" s="98"/>
      <c r="D6" s="24"/>
      <c r="E6" s="24"/>
      <c r="G6" s="26"/>
      <c r="I6" s="24"/>
      <c r="J6" s="24"/>
      <c r="M6" s="24"/>
      <c r="R6" s="92" t="s">
        <v>27</v>
      </c>
      <c r="S6" s="93"/>
      <c r="T6" s="94"/>
      <c r="U6" s="90" t="s">
        <v>3</v>
      </c>
      <c r="V6" s="91"/>
      <c r="W6" s="91"/>
      <c r="X6" s="91"/>
    </row>
    <row r="7" spans="1:35" ht="162.75" customHeight="1" thickBot="1" x14ac:dyDescent="0.35">
      <c r="A7" s="4" t="s">
        <v>4</v>
      </c>
      <c r="B7" s="5" t="s">
        <v>5</v>
      </c>
      <c r="C7" s="5" t="s">
        <v>34</v>
      </c>
      <c r="D7" s="61" t="s">
        <v>36</v>
      </c>
      <c r="E7" s="61" t="s">
        <v>37</v>
      </c>
      <c r="F7" s="6" t="s">
        <v>35</v>
      </c>
      <c r="G7" s="6" t="s">
        <v>28</v>
      </c>
      <c r="H7" s="6" t="s">
        <v>33</v>
      </c>
      <c r="I7" s="13" t="s">
        <v>26</v>
      </c>
      <c r="J7" s="14" t="s">
        <v>7</v>
      </c>
      <c r="K7" s="15" t="s">
        <v>29</v>
      </c>
      <c r="L7" s="16" t="s">
        <v>30</v>
      </c>
      <c r="M7" s="9" t="s">
        <v>8</v>
      </c>
      <c r="N7" s="7" t="s">
        <v>9</v>
      </c>
      <c r="O7" s="7" t="s">
        <v>10</v>
      </c>
      <c r="P7" s="7" t="s">
        <v>11</v>
      </c>
      <c r="Q7" s="7" t="s">
        <v>12</v>
      </c>
      <c r="R7" s="27" t="s">
        <v>40</v>
      </c>
      <c r="S7" s="27" t="s">
        <v>41</v>
      </c>
      <c r="T7" s="27" t="s">
        <v>42</v>
      </c>
      <c r="U7" s="8" t="s">
        <v>13</v>
      </c>
      <c r="V7" s="8" t="s">
        <v>14</v>
      </c>
      <c r="W7" s="8" t="s">
        <v>24</v>
      </c>
      <c r="X7" s="17" t="s">
        <v>38</v>
      </c>
      <c r="Y7" s="28" t="s">
        <v>15</v>
      </c>
      <c r="Z7" s="28" t="s">
        <v>16</v>
      </c>
      <c r="AA7" s="8" t="s">
        <v>17</v>
      </c>
      <c r="AB7" s="8" t="s">
        <v>18</v>
      </c>
      <c r="AC7" s="8" t="s">
        <v>19</v>
      </c>
      <c r="AD7" s="8" t="s">
        <v>20</v>
      </c>
      <c r="AE7" s="10" t="s">
        <v>21</v>
      </c>
      <c r="AF7" s="8" t="s">
        <v>22</v>
      </c>
    </row>
    <row r="8" spans="1:35" s="18" customFormat="1" ht="96.75" customHeight="1" thickBot="1" x14ac:dyDescent="0.3">
      <c r="A8" s="11">
        <v>1</v>
      </c>
      <c r="B8" s="85" t="s">
        <v>43</v>
      </c>
      <c r="C8" s="86" t="s">
        <v>65</v>
      </c>
      <c r="D8" s="86" t="s">
        <v>57</v>
      </c>
      <c r="E8" s="86" t="s">
        <v>48</v>
      </c>
      <c r="F8" s="56"/>
      <c r="G8" s="29"/>
      <c r="H8" s="30"/>
      <c r="I8" s="87">
        <v>1</v>
      </c>
      <c r="J8" s="88" t="s">
        <v>55</v>
      </c>
      <c r="K8" s="59">
        <v>0</v>
      </c>
      <c r="L8" s="60">
        <v>0</v>
      </c>
      <c r="M8" s="31">
        <f>+Tabulka1[[#This Row],[Cena za jednotku bez DPH v Kč - závazná jednotková cena bez DPH (DOPLNÍ ÚČASTNÍK) ]]*Tabulka1[[#This Row],[Sazba DPH v %                                  (DOPLNÍ ÚČASTNÍK)]]</f>
        <v>0</v>
      </c>
      <c r="N8" s="32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3">
        <f>+Tabulka1[[#This Row],[Cena DPH za měrnou jednotku v Kč]]*Tabulka1[[#This Row],[Počet měrných jednotek]]</f>
        <v>0</v>
      </c>
      <c r="Q8" s="31">
        <f>+Tabulka1[[#This Row],[Celková cena bez DPH v Kč (pro účely hodnocení)  ]]+Tabulka1[[#This Row],[Celková cena DPH v Kč]]</f>
        <v>0</v>
      </c>
      <c r="R8" s="34"/>
      <c r="S8" s="35"/>
      <c r="T8" s="36">
        <v>0</v>
      </c>
      <c r="U8" s="37">
        <v>140</v>
      </c>
      <c r="V8" s="38">
        <v>1</v>
      </c>
      <c r="W8" s="39" t="s">
        <v>61</v>
      </c>
      <c r="X8" s="39" t="s">
        <v>61</v>
      </c>
      <c r="Y8" s="40" t="s">
        <v>31</v>
      </c>
      <c r="Z8" s="41" t="s">
        <v>32</v>
      </c>
      <c r="AA8" s="42"/>
      <c r="AB8" s="43"/>
      <c r="AC8" s="57"/>
      <c r="AD8" s="75" t="s">
        <v>64</v>
      </c>
      <c r="AE8" s="58" t="s">
        <v>62</v>
      </c>
      <c r="AF8" s="44" t="s">
        <v>63</v>
      </c>
      <c r="AH8" s="76" t="s">
        <v>82</v>
      </c>
      <c r="AI8" s="77">
        <f>SUM(O8:O12)</f>
        <v>0</v>
      </c>
    </row>
    <row r="9" spans="1:35" s="18" customFormat="1" ht="96.75" customHeight="1" x14ac:dyDescent="0.25">
      <c r="A9" s="11">
        <v>2</v>
      </c>
      <c r="B9" s="85" t="s">
        <v>44</v>
      </c>
      <c r="C9" s="86" t="s">
        <v>51</v>
      </c>
      <c r="D9" s="86" t="s">
        <v>57</v>
      </c>
      <c r="E9" s="86" t="s">
        <v>49</v>
      </c>
      <c r="F9" s="56"/>
      <c r="G9" s="29"/>
      <c r="H9" s="30"/>
      <c r="I9" s="87">
        <v>1</v>
      </c>
      <c r="J9" s="88" t="s">
        <v>55</v>
      </c>
      <c r="K9" s="59">
        <v>0</v>
      </c>
      <c r="L9" s="60">
        <v>0</v>
      </c>
      <c r="M9" s="31">
        <f>+Tabulka1[[#This Row],[Cena za jednotku bez DPH v Kč - závazná jednotková cena bez DPH (DOPLNÍ ÚČASTNÍK) ]]*Tabulka1[[#This Row],[Sazba DPH v %                                  (DOPLNÍ ÚČASTNÍK)]]</f>
        <v>0</v>
      </c>
      <c r="N9" s="32">
        <f>+Tabulka1[[#This Row],[Cena za jednotku bez DPH v Kč - závazná jednotková cena bez DPH (DOPLNÍ ÚČASTNÍK) ]]+Tabulka1[[#This Row],[Cena DPH za měrnou jednotku v Kč]]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3">
        <f>+Tabulka1[[#This Row],[Cena DPH za měrnou jednotku v Kč]]*Tabulka1[[#This Row],[Počet měrných jednotek]]</f>
        <v>0</v>
      </c>
      <c r="Q9" s="31">
        <f>+Tabulka1[[#This Row],[Celková cena bez DPH v Kč (pro účely hodnocení)  ]]+Tabulka1[[#This Row],[Celková cena DPH v Kč]]</f>
        <v>0</v>
      </c>
      <c r="R9" s="34"/>
      <c r="S9" s="35"/>
      <c r="T9" s="36">
        <v>0</v>
      </c>
      <c r="U9" s="37">
        <v>140</v>
      </c>
      <c r="V9" s="38">
        <v>1</v>
      </c>
      <c r="W9" s="39" t="s">
        <v>61</v>
      </c>
      <c r="X9" s="39" t="s">
        <v>61</v>
      </c>
      <c r="Y9" s="40" t="s">
        <v>31</v>
      </c>
      <c r="Z9" s="41" t="s">
        <v>32</v>
      </c>
      <c r="AA9" s="42"/>
      <c r="AB9" s="43"/>
      <c r="AC9" s="57"/>
      <c r="AD9" s="75" t="s">
        <v>64</v>
      </c>
      <c r="AE9" s="58" t="s">
        <v>62</v>
      </c>
      <c r="AF9" s="44" t="s">
        <v>63</v>
      </c>
    </row>
    <row r="10" spans="1:35" s="18" customFormat="1" ht="108.75" customHeight="1" x14ac:dyDescent="0.25">
      <c r="A10" s="11">
        <v>3</v>
      </c>
      <c r="B10" s="85" t="s">
        <v>45</v>
      </c>
      <c r="C10" s="86" t="s">
        <v>83</v>
      </c>
      <c r="D10" s="86" t="s">
        <v>57</v>
      </c>
      <c r="E10" s="86" t="s">
        <v>52</v>
      </c>
      <c r="F10" s="56"/>
      <c r="G10" s="29"/>
      <c r="H10" s="30"/>
      <c r="I10" s="87">
        <v>2</v>
      </c>
      <c r="J10" s="88" t="s">
        <v>55</v>
      </c>
      <c r="K10" s="59">
        <v>0</v>
      </c>
      <c r="L10" s="60">
        <v>0</v>
      </c>
      <c r="M10" s="31">
        <f>+Tabulka1[[#This Row],[Cena za jednotku bez DPH v Kč - závazná jednotková cena bez DPH (DOPLNÍ ÚČASTNÍK) ]]*Tabulka1[[#This Row],[Sazba DPH v %                                  (DOPLNÍ ÚČASTNÍK)]]</f>
        <v>0</v>
      </c>
      <c r="N10" s="32">
        <f>+Tabulka1[[#This Row],[Cena za jednotku bez DPH v Kč - závazná jednotková cena bez DPH (DOPLNÍ ÚČASTNÍK) ]]+Tabulka1[[#This Row],[Cena DPH za měrnou jednotku v Kč]]</f>
        <v>0</v>
      </c>
      <c r="O10" s="12">
        <f>+Tabulka1[[#This Row],[Cena za jednotku bez DPH v Kč - závazná jednotková cena bez DPH (DOPLNÍ ÚČASTNÍK) ]]*Tabulka1[[#This Row],[Počet měrných jednotek]]</f>
        <v>0</v>
      </c>
      <c r="P10" s="33">
        <f>+Tabulka1[[#This Row],[Cena DPH za měrnou jednotku v Kč]]*Tabulka1[[#This Row],[Počet měrných jednotek]]</f>
        <v>0</v>
      </c>
      <c r="Q10" s="31">
        <f>+Tabulka1[[#This Row],[Celková cena bez DPH v Kč (pro účely hodnocení)  ]]+Tabulka1[[#This Row],[Celková cena DPH v Kč]]</f>
        <v>0</v>
      </c>
      <c r="R10" s="34"/>
      <c r="S10" s="35"/>
      <c r="T10" s="36">
        <v>0</v>
      </c>
      <c r="U10" s="37">
        <v>140</v>
      </c>
      <c r="V10" s="38">
        <v>1</v>
      </c>
      <c r="W10" s="39" t="s">
        <v>61</v>
      </c>
      <c r="X10" s="39" t="s">
        <v>61</v>
      </c>
      <c r="Y10" s="40" t="s">
        <v>31</v>
      </c>
      <c r="Z10" s="41" t="s">
        <v>32</v>
      </c>
      <c r="AA10" s="42"/>
      <c r="AB10" s="43"/>
      <c r="AC10" s="57"/>
      <c r="AD10" s="75" t="s">
        <v>64</v>
      </c>
      <c r="AE10" s="58" t="s">
        <v>62</v>
      </c>
      <c r="AF10" s="44" t="s">
        <v>63</v>
      </c>
    </row>
    <row r="11" spans="1:35" s="18" customFormat="1" ht="96.75" customHeight="1" x14ac:dyDescent="0.25">
      <c r="A11" s="11">
        <v>4</v>
      </c>
      <c r="B11" s="85" t="s">
        <v>46</v>
      </c>
      <c r="C11" s="86"/>
      <c r="D11" s="86" t="s">
        <v>58</v>
      </c>
      <c r="E11" s="86" t="s">
        <v>50</v>
      </c>
      <c r="F11" s="56"/>
      <c r="G11" s="29"/>
      <c r="H11" s="30"/>
      <c r="I11" s="87">
        <v>2</v>
      </c>
      <c r="J11" s="88" t="s">
        <v>56</v>
      </c>
      <c r="K11" s="59">
        <v>0</v>
      </c>
      <c r="L11" s="60">
        <v>0</v>
      </c>
      <c r="M11" s="31">
        <f>+Tabulka1[[#This Row],[Cena za jednotku bez DPH v Kč - závazná jednotková cena bez DPH (DOPLNÍ ÚČASTNÍK) ]]*Tabulka1[[#This Row],[Sazba DPH v %                                  (DOPLNÍ ÚČASTNÍK)]]</f>
        <v>0</v>
      </c>
      <c r="N11" s="32">
        <f>+Tabulka1[[#This Row],[Cena za jednotku bez DPH v Kč - závazná jednotková cena bez DPH (DOPLNÍ ÚČASTNÍK) ]]+Tabulka1[[#This Row],[Cena DPH za měrnou jednotku v Kč]]</f>
        <v>0</v>
      </c>
      <c r="O11" s="12">
        <f>+Tabulka1[[#This Row],[Cena za jednotku bez DPH v Kč - závazná jednotková cena bez DPH (DOPLNÍ ÚČASTNÍK) ]]*Tabulka1[[#This Row],[Počet měrných jednotek]]</f>
        <v>0</v>
      </c>
      <c r="P11" s="33">
        <f>+Tabulka1[[#This Row],[Cena DPH za měrnou jednotku v Kč]]*Tabulka1[[#This Row],[Počet měrných jednotek]]</f>
        <v>0</v>
      </c>
      <c r="Q11" s="31">
        <f>+Tabulka1[[#This Row],[Celková cena bez DPH v Kč (pro účely hodnocení)  ]]+Tabulka1[[#This Row],[Celková cena DPH v Kč]]</f>
        <v>0</v>
      </c>
      <c r="R11" s="34"/>
      <c r="S11" s="35"/>
      <c r="T11" s="36">
        <v>0</v>
      </c>
      <c r="U11" s="37">
        <v>140</v>
      </c>
      <c r="V11" s="38">
        <v>1</v>
      </c>
      <c r="W11" s="39" t="s">
        <v>61</v>
      </c>
      <c r="X11" s="39" t="s">
        <v>61</v>
      </c>
      <c r="Y11" s="40" t="s">
        <v>31</v>
      </c>
      <c r="Z11" s="41" t="s">
        <v>32</v>
      </c>
      <c r="AA11" s="42"/>
      <c r="AB11" s="43"/>
      <c r="AC11" s="57"/>
      <c r="AD11" s="75" t="s">
        <v>64</v>
      </c>
      <c r="AE11" s="58" t="s">
        <v>62</v>
      </c>
      <c r="AF11" s="44" t="s">
        <v>63</v>
      </c>
    </row>
    <row r="12" spans="1:35" s="18" customFormat="1" ht="96.75" customHeight="1" thickBot="1" x14ac:dyDescent="0.3">
      <c r="A12" s="11">
        <v>5</v>
      </c>
      <c r="B12" s="85" t="s">
        <v>47</v>
      </c>
      <c r="C12" s="86" t="s">
        <v>54</v>
      </c>
      <c r="D12" s="86" t="s">
        <v>59</v>
      </c>
      <c r="E12" s="86" t="s">
        <v>53</v>
      </c>
      <c r="F12" s="56"/>
      <c r="G12" s="29"/>
      <c r="H12" s="30"/>
      <c r="I12" s="87">
        <v>2</v>
      </c>
      <c r="J12" s="88" t="s">
        <v>55</v>
      </c>
      <c r="K12" s="59">
        <v>0</v>
      </c>
      <c r="L12" s="60">
        <v>0</v>
      </c>
      <c r="M12" s="31">
        <f>+Tabulka1[[#This Row],[Cena za jednotku bez DPH v Kč - závazná jednotková cena bez DPH (DOPLNÍ ÚČASTNÍK) ]]*Tabulka1[[#This Row],[Sazba DPH v %                                  (DOPLNÍ ÚČASTNÍK)]]</f>
        <v>0</v>
      </c>
      <c r="N12" s="32">
        <f>+Tabulka1[[#This Row],[Cena za jednotku bez DPH v Kč - závazná jednotková cena bez DPH (DOPLNÍ ÚČASTNÍK) ]]+Tabulka1[[#This Row],[Cena DPH za měrnou jednotku v Kč]]</f>
        <v>0</v>
      </c>
      <c r="O12" s="12">
        <f>+Tabulka1[[#This Row],[Cena za jednotku bez DPH v Kč - závazná jednotková cena bez DPH (DOPLNÍ ÚČASTNÍK) ]]*Tabulka1[[#This Row],[Počet měrných jednotek]]</f>
        <v>0</v>
      </c>
      <c r="P12" s="33">
        <f>+Tabulka1[[#This Row],[Cena DPH za měrnou jednotku v Kč]]*Tabulka1[[#This Row],[Počet měrných jednotek]]</f>
        <v>0</v>
      </c>
      <c r="Q12" s="31">
        <f>+Tabulka1[[#This Row],[Celková cena bez DPH v Kč (pro účely hodnocení)  ]]+Tabulka1[[#This Row],[Celková cena DPH v Kč]]</f>
        <v>0</v>
      </c>
      <c r="R12" s="34"/>
      <c r="S12" s="35"/>
      <c r="T12" s="36">
        <v>0</v>
      </c>
      <c r="U12" s="37">
        <v>140</v>
      </c>
      <c r="V12" s="38">
        <v>1</v>
      </c>
      <c r="W12" s="39" t="s">
        <v>61</v>
      </c>
      <c r="X12" s="39" t="s">
        <v>61</v>
      </c>
      <c r="Y12" s="40" t="s">
        <v>31</v>
      </c>
      <c r="Z12" s="41" t="s">
        <v>32</v>
      </c>
      <c r="AA12" s="42"/>
      <c r="AB12" s="43"/>
      <c r="AC12" s="57"/>
      <c r="AD12" s="75" t="s">
        <v>64</v>
      </c>
      <c r="AE12" s="58" t="s">
        <v>62</v>
      </c>
      <c r="AF12" s="44" t="s">
        <v>63</v>
      </c>
    </row>
    <row r="13" spans="1:35" s="18" customFormat="1" ht="96.75" customHeight="1" thickBot="1" x14ac:dyDescent="0.3">
      <c r="A13" s="11">
        <v>6</v>
      </c>
      <c r="B13" s="79" t="s">
        <v>66</v>
      </c>
      <c r="C13" s="80" t="s">
        <v>67</v>
      </c>
      <c r="D13" s="81" t="s">
        <v>68</v>
      </c>
      <c r="E13" s="81" t="s">
        <v>69</v>
      </c>
      <c r="F13" s="56"/>
      <c r="G13" s="29"/>
      <c r="H13" s="30"/>
      <c r="I13" s="82">
        <v>1</v>
      </c>
      <c r="J13" s="83" t="s">
        <v>75</v>
      </c>
      <c r="K13" s="59">
        <v>0</v>
      </c>
      <c r="L13" s="60">
        <v>0</v>
      </c>
      <c r="M13" s="62">
        <f>+Tabulka1[[#This Row],[Cena za jednotku bez DPH v Kč - závazná jednotková cena bez DPH (DOPLNÍ ÚČASTNÍK) ]]*Tabulka1[[#This Row],[Sazba DPH v %                                  (DOPLNÍ ÚČASTNÍK)]]</f>
        <v>0</v>
      </c>
      <c r="N13" s="63">
        <f>+Tabulka1[[#This Row],[Cena za jednotku bez DPH v Kč - závazná jednotková cena bez DPH (DOPLNÍ ÚČASTNÍK) ]]+Tabulka1[[#This Row],[Cena DPH za měrnou jednotku v Kč]]</f>
        <v>0</v>
      </c>
      <c r="O13" s="64">
        <f>+Tabulka1[[#This Row],[Cena za jednotku bez DPH v Kč - závazná jednotková cena bez DPH (DOPLNÍ ÚČASTNÍK) ]]*Tabulka1[[#This Row],[Počet měrných jednotek]]</f>
        <v>0</v>
      </c>
      <c r="P13" s="65">
        <f>+Tabulka1[[#This Row],[Cena DPH za měrnou jednotku v Kč]]*Tabulka1[[#This Row],[Počet měrných jednotek]]</f>
        <v>0</v>
      </c>
      <c r="Q13" s="66">
        <f>+Tabulka1[[#This Row],[Celková cena bez DPH v Kč (pro účely hodnocení)  ]]+Tabulka1[[#This Row],[Celková cena DPH v Kč]]</f>
        <v>0</v>
      </c>
      <c r="R13" s="67"/>
      <c r="S13" s="68"/>
      <c r="T13" s="6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3" s="70">
        <v>650</v>
      </c>
      <c r="V13" s="71">
        <v>152</v>
      </c>
      <c r="W13" s="72">
        <v>201421</v>
      </c>
      <c r="X13" s="72" t="s">
        <v>76</v>
      </c>
      <c r="Y13" s="73" t="s">
        <v>77</v>
      </c>
      <c r="Z13" s="73"/>
      <c r="AA13" s="74" t="s">
        <v>78</v>
      </c>
      <c r="AB13" s="72"/>
      <c r="AC13" s="73"/>
      <c r="AD13" s="84" t="s">
        <v>79</v>
      </c>
      <c r="AE13" s="71" t="s">
        <v>80</v>
      </c>
      <c r="AF13" s="71" t="s">
        <v>81</v>
      </c>
      <c r="AH13" s="76" t="s">
        <v>82</v>
      </c>
      <c r="AI13" s="77">
        <f>SUM(O13:O15)</f>
        <v>0</v>
      </c>
    </row>
    <row r="14" spans="1:35" ht="96.75" customHeight="1" x14ac:dyDescent="0.3">
      <c r="A14" s="11">
        <v>7</v>
      </c>
      <c r="B14" s="79" t="s">
        <v>70</v>
      </c>
      <c r="C14" s="80" t="s">
        <v>71</v>
      </c>
      <c r="D14" s="81" t="s">
        <v>68</v>
      </c>
      <c r="E14" s="81" t="s">
        <v>72</v>
      </c>
      <c r="F14" s="56"/>
      <c r="G14" s="29"/>
      <c r="H14" s="30"/>
      <c r="I14" s="82">
        <v>3</v>
      </c>
      <c r="J14" s="83" t="s">
        <v>75</v>
      </c>
      <c r="K14" s="59">
        <v>0</v>
      </c>
      <c r="L14" s="60">
        <v>0</v>
      </c>
      <c r="M14" s="62">
        <f>+Tabulka1[[#This Row],[Cena za jednotku bez DPH v Kč - závazná jednotková cena bez DPH (DOPLNÍ ÚČASTNÍK) ]]*Tabulka1[[#This Row],[Sazba DPH v %                                  (DOPLNÍ ÚČASTNÍK)]]</f>
        <v>0</v>
      </c>
      <c r="N14" s="63">
        <f>+Tabulka1[[#This Row],[Cena za jednotku bez DPH v Kč - závazná jednotková cena bez DPH (DOPLNÍ ÚČASTNÍK) ]]+Tabulka1[[#This Row],[Cena DPH za měrnou jednotku v Kč]]</f>
        <v>0</v>
      </c>
      <c r="O14" s="64">
        <f>+Tabulka1[[#This Row],[Cena za jednotku bez DPH v Kč - závazná jednotková cena bez DPH (DOPLNÍ ÚČASTNÍK) ]]*Tabulka1[[#This Row],[Počet měrných jednotek]]</f>
        <v>0</v>
      </c>
      <c r="P14" s="65">
        <f>+Tabulka1[[#This Row],[Cena DPH za měrnou jednotku v Kč]]*Tabulka1[[#This Row],[Počet měrných jednotek]]</f>
        <v>0</v>
      </c>
      <c r="Q14" s="66">
        <f>+Tabulka1[[#This Row],[Celková cena bez DPH v Kč (pro účely hodnocení)  ]]+Tabulka1[[#This Row],[Celková cena DPH v Kč]]</f>
        <v>0</v>
      </c>
      <c r="R14" s="67"/>
      <c r="S14" s="68"/>
      <c r="T14" s="6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4" s="70">
        <v>650</v>
      </c>
      <c r="V14" s="71">
        <v>152</v>
      </c>
      <c r="W14" s="72">
        <v>201421</v>
      </c>
      <c r="X14" s="72" t="s">
        <v>76</v>
      </c>
      <c r="Y14" s="73" t="s">
        <v>77</v>
      </c>
      <c r="Z14" s="73"/>
      <c r="AA14" s="74" t="s">
        <v>78</v>
      </c>
      <c r="AB14" s="72"/>
      <c r="AC14" s="73"/>
      <c r="AD14" s="84" t="s">
        <v>79</v>
      </c>
      <c r="AE14" s="71" t="s">
        <v>80</v>
      </c>
      <c r="AF14" s="71" t="s">
        <v>81</v>
      </c>
    </row>
    <row r="15" spans="1:35" ht="96.75" customHeight="1" thickBot="1" x14ac:dyDescent="0.35">
      <c r="A15" s="11">
        <v>8</v>
      </c>
      <c r="B15" s="79" t="s">
        <v>73</v>
      </c>
      <c r="C15" s="80" t="s">
        <v>74</v>
      </c>
      <c r="D15" s="81" t="s">
        <v>68</v>
      </c>
      <c r="E15" s="81" t="s">
        <v>72</v>
      </c>
      <c r="F15" s="56"/>
      <c r="G15" s="29"/>
      <c r="H15" s="30"/>
      <c r="I15" s="82">
        <v>3</v>
      </c>
      <c r="J15" s="83" t="s">
        <v>75</v>
      </c>
      <c r="K15" s="59">
        <v>0</v>
      </c>
      <c r="L15" s="60">
        <v>0</v>
      </c>
      <c r="M15" s="62">
        <f>+Tabulka1[[#This Row],[Cena za jednotku bez DPH v Kč - závazná jednotková cena bez DPH (DOPLNÍ ÚČASTNÍK) ]]*Tabulka1[[#This Row],[Sazba DPH v %                                  (DOPLNÍ ÚČASTNÍK)]]</f>
        <v>0</v>
      </c>
      <c r="N15" s="63">
        <f>+Tabulka1[[#This Row],[Cena za jednotku bez DPH v Kč - závazná jednotková cena bez DPH (DOPLNÍ ÚČASTNÍK) ]]+Tabulka1[[#This Row],[Cena DPH za měrnou jednotku v Kč]]</f>
        <v>0</v>
      </c>
      <c r="O15" s="64">
        <f>+Tabulka1[[#This Row],[Cena za jednotku bez DPH v Kč - závazná jednotková cena bez DPH (DOPLNÍ ÚČASTNÍK) ]]*Tabulka1[[#This Row],[Počet měrných jednotek]]</f>
        <v>0</v>
      </c>
      <c r="P15" s="65">
        <f>+Tabulka1[[#This Row],[Cena DPH za měrnou jednotku v Kč]]*Tabulka1[[#This Row],[Počet měrných jednotek]]</f>
        <v>0</v>
      </c>
      <c r="Q15" s="66">
        <f>+Tabulka1[[#This Row],[Celková cena bez DPH v Kč (pro účely hodnocení)  ]]+Tabulka1[[#This Row],[Celková cena DPH v Kč]]</f>
        <v>0</v>
      </c>
      <c r="R15" s="67"/>
      <c r="S15" s="68"/>
      <c r="T15" s="69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15" s="70">
        <v>650</v>
      </c>
      <c r="V15" s="71">
        <v>152</v>
      </c>
      <c r="W15" s="72">
        <v>201421</v>
      </c>
      <c r="X15" s="72" t="s">
        <v>76</v>
      </c>
      <c r="Y15" s="73" t="s">
        <v>77</v>
      </c>
      <c r="Z15" s="73"/>
      <c r="AA15" s="74" t="s">
        <v>78</v>
      </c>
      <c r="AB15" s="72"/>
      <c r="AC15" s="73"/>
      <c r="AD15" s="84" t="s">
        <v>79</v>
      </c>
      <c r="AE15" s="71" t="s">
        <v>80</v>
      </c>
      <c r="AF15" s="71" t="s">
        <v>81</v>
      </c>
    </row>
    <row r="16" spans="1:35" ht="60.75" customHeight="1" thickBot="1" x14ac:dyDescent="0.35">
      <c r="A16" s="45" t="s">
        <v>25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48"/>
      <c r="N16" s="48"/>
      <c r="O16" s="49">
        <f>SUBTOTAL(109,Tabulka1[Celková cena bez DPH v Kč (pro účely hodnocení)  ])</f>
        <v>0</v>
      </c>
      <c r="P16" s="50">
        <f>SUBTOTAL(109,Tabulka1[Celková cena DPH v Kč])</f>
        <v>0</v>
      </c>
      <c r="Q16" s="50">
        <f>SUBTOTAL(109,Tabulka1[[Celková cena s DPH v Kč ]])</f>
        <v>0</v>
      </c>
      <c r="R16" s="48"/>
      <c r="S16" s="48"/>
      <c r="T16" s="48"/>
      <c r="U16" s="51"/>
      <c r="V16" s="51"/>
      <c r="W16" s="51"/>
      <c r="X16" s="51"/>
      <c r="Y16" s="51"/>
      <c r="Z16" s="51"/>
      <c r="AA16" s="52"/>
      <c r="AB16" s="51"/>
      <c r="AC16" s="51"/>
      <c r="AD16" s="51"/>
      <c r="AE16" s="51"/>
      <c r="AF16" s="51"/>
      <c r="AI16" s="78">
        <f>SUM(AI8:AI13)</f>
        <v>0</v>
      </c>
    </row>
    <row r="17" spans="1:29" ht="37.5" customHeight="1" x14ac:dyDescent="0.3">
      <c r="A17" s="95" t="s">
        <v>23</v>
      </c>
      <c r="B17" s="95"/>
      <c r="C17" s="95"/>
      <c r="D17" s="95"/>
      <c r="E17" s="95"/>
      <c r="F17" s="95"/>
      <c r="AC17" s="53"/>
    </row>
    <row r="18" spans="1:29" ht="123" customHeight="1" x14ac:dyDescent="0.3"/>
    <row r="19" spans="1:29" x14ac:dyDescent="0.3">
      <c r="A19" s="89"/>
      <c r="B19" s="89"/>
      <c r="C19" s="89"/>
      <c r="D19" s="89"/>
      <c r="E19" s="89"/>
      <c r="F19" s="89"/>
      <c r="G19" s="89"/>
      <c r="H19" s="8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3">
      <c r="A20" s="54"/>
      <c r="B20" s="3"/>
      <c r="C20" s="3"/>
      <c r="D20" s="3"/>
      <c r="E20" s="3"/>
      <c r="F20" s="55"/>
      <c r="G20" s="3"/>
      <c r="H20" s="54"/>
      <c r="I20" s="3"/>
    </row>
  </sheetData>
  <sheetProtection sheet="1"/>
  <protectedRanges>
    <protectedRange sqref="F8:G15 K8:L15 R8:T15" name="Oblast1"/>
  </protectedRanges>
  <mergeCells count="10">
    <mergeCell ref="A19:H19"/>
    <mergeCell ref="U6:X6"/>
    <mergeCell ref="R6:T6"/>
    <mergeCell ref="A17:F17"/>
    <mergeCell ref="B1:H1"/>
    <mergeCell ref="B4:M4"/>
    <mergeCell ref="B6:C6"/>
    <mergeCell ref="B2:H2"/>
    <mergeCell ref="B5:H5"/>
    <mergeCell ref="B3:C3"/>
  </mergeCells>
  <phoneticPr fontId="7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f4efc107-55a7-42c9-99df-ded307a91f2f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2025-01-29T08:17:02Z</cp:lastPrinted>
  <dcterms:created xsi:type="dcterms:W3CDTF">2022-10-31T14:01:21Z</dcterms:created>
  <dcterms:modified xsi:type="dcterms:W3CDTF">2025-01-30T06:19:23Z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