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OVZ\DANIELA\2025\DNS CHemikálie a kity\18 Výzva VZ v DNS CH 18_2025 rozpoustedla jakubek priprava\01_K_odeslání\"/>
    </mc:Choice>
  </mc:AlternateContent>
  <xr:revisionPtr revIDLastSave="0" documentId="13_ncr:1_{44440B9D-7849-453C-920D-A574882AC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M8" i="1"/>
  <c r="M9" i="1"/>
  <c r="N9" i="1" s="1"/>
  <c r="M10" i="1"/>
  <c r="P10" i="1" s="1"/>
  <c r="M11" i="1"/>
  <c r="N11" i="1" s="1"/>
  <c r="M12" i="1"/>
  <c r="P12" i="1" s="1"/>
  <c r="M13" i="1"/>
  <c r="N13" i="1" s="1"/>
  <c r="O8" i="1"/>
  <c r="O9" i="1"/>
  <c r="O10" i="1"/>
  <c r="P8" i="1" l="1"/>
  <c r="Q8" i="1" s="1"/>
  <c r="P9" i="1"/>
  <c r="Q9" i="1" s="1"/>
  <c r="Q10" i="1"/>
  <c r="Q12" i="1"/>
  <c r="N10" i="1"/>
  <c r="P11" i="1"/>
  <c r="Q11" i="1" s="1"/>
  <c r="N8" i="1"/>
  <c r="P13" i="1"/>
  <c r="Q13" i="1" s="1"/>
  <c r="N12" i="1"/>
  <c r="O14" i="1" l="1"/>
  <c r="P14" i="1" l="1"/>
  <c r="Q14" i="1"/>
</calcChain>
</file>

<file path=xl/sharedStrings.xml><?xml version="1.0" encoding="utf-8"?>
<sst xmlns="http://schemas.openxmlformats.org/spreadsheetml/2006/main" count="125" uniqueCount="70">
  <si>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</si>
  <si>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</si>
  <si>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</si>
  <si>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</si>
  <si>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</si>
  <si>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</si>
  <si>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</si>
  <si>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</si>
  <si>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</si>
  <si>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</si>
  <si>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</si>
  <si>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</si>
  <si>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</si>
  <si>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</si>
  <si>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</si>
  <si>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</si>
  <si>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</si>
  <si>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</si>
  <si>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</si>
  <si>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</si>
  <si>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</si>
  <si>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</si>
  <si>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</si>
  <si>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</si>
  <si>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</si>
  <si>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</si>
  <si>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</si>
  <si>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</si>
  <si>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</si>
  <si>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</si>
  <si>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</si>
  <si>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</si>
  <si>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</si>
  <si>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</si>
  <si>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</si>
  <si>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</si>
  <si>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</si>
  <si>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</si>
  <si>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</si>
  <si>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</si>
  <si>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</si>
  <si>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</si>
  <si>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</si>
  <si>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ZAKÁZKA: 002-01051-1 OPTAK Jakubek</t>
  </si>
  <si>
    <t>doc. Ing. Milan Jakubek, Ph.D. (1148984106)</t>
  </si>
  <si>
    <t>Zichová Jitka, Ing. (1145321153)</t>
  </si>
  <si>
    <t>BIOCEV 1. lékařské fakulty, Průmyslová 595, Vestec</t>
  </si>
  <si>
    <t>Acetic acid</t>
  </si>
  <si>
    <t>Kyselina octová (C₂H₄O₂) je čirá, bezbarvá kapalina se silným štiplavým zápachem a hustotou 1,049 g/cm³ při 25 °C. Má bod tání 16,6 °C a bod varu 118 °C, je plně mísitelná s vodou a má kyselé pH (cca 2,4 při 1M roztoku). Je chemicky reaktivní, slabě kyselá (pKa = 4,76) a korozivní vůči některým kovům.</t>
  </si>
  <si>
    <t>DMF anhydr.</t>
  </si>
  <si>
    <t>Dimethylformamid (DMF anhydr.) je bezbarvá, hygroskopická kapalina s vysokým bodem varu (153 °C) a dobrou rozpustností ve vodě i organických rozpouštědlech. Má chemický vzorec C₃H₇NO, hustotu 0,944 g/cm³ při 20 °C a je známý jako silné polární aprotické rozpouštědlo. Je toxický, dráždivý a může reagovat s oxidanty nebo silnými kyselinami.</t>
  </si>
  <si>
    <t>Tetrahydrofuran (THF anhydr.) je bezbarvá, těkavá kapalina s nízkou viskozitou, bod varu má 66 °C a hustotu 0,889 g/cm³ při 20 °C. Je vysoce rozpustný ve vodě i organických rozpouštědlech a často se používá jako polární aprotické rozpouštědlo v organické syntéze. Je hořlavý, může tvořit peroxidy při delším skladování a vyžaduje opatrné zacházení.</t>
  </si>
  <si>
    <t>DCM</t>
  </si>
  <si>
    <t>Dichlormethan (DCM, CH₂Cl₂) je bezbarvá, těkavá kapalina se sladkým zápachem, bodem varu 39,6 °C a hustotou 1,33 g/cm³ při 20 °C. Je částečně rozpustný ve vodě a dobře mísitelný s organickými rozpouštědly, často se používá jako extrakční činidlo nebo rozpouštědlo v chemickém průmyslu. Je toxický, může způsobit poškození nervového systému a při zahřívání se rozkládá na nebezpečné plyny, jako je fosgen.</t>
  </si>
  <si>
    <t>Hexane</t>
  </si>
  <si>
    <t>Hexan (C₆H₁₄) je bezbarvá, vysoce těkavá kapalina s bodem varu přibližně 69 °C a hustotou 0,66 g/cm³ při 20 °C. Je nerozpustný ve vodě, ale dobře se mísí s organickými rozpouštědly, často se používá jako nepolární rozpouštědlo v chemickém průmyslu a extrakci. Je hořlavý, toxický při vdechování a dlouhodobá expozice může způsobit neurologické poškození.</t>
  </si>
  <si>
    <t>Diethylether</t>
  </si>
  <si>
    <t>Diethylether (C₄H₁₀O) je bezbarvá, vysoce těkavá kapalina s charakteristickým sladkým zápachem, bodem varu 34,6 °C a hustotou 0,713 g/cm³ při 20 °C. Je vysoce hořlavý, snadno se odpařuje a často se používá jako rozpouštědlo nebo anestetikum v chemickém a farmaceutickém průmyslu. Při skladování může tvořit výbušné peroxidy, proto vyžaduje stabilizaci a správné zacházení.</t>
  </si>
  <si>
    <t>max 1L</t>
  </si>
  <si>
    <t>64-19-7</t>
  </si>
  <si>
    <t>68-12-2</t>
  </si>
  <si>
    <t>THF anhydr. (Tetrahydrofuran bezvodý)</t>
  </si>
  <si>
    <t>109-99-9</t>
  </si>
  <si>
    <t>75-09-2</t>
  </si>
  <si>
    <t>110-54-3</t>
  </si>
  <si>
    <t>60-29-7</t>
  </si>
  <si>
    <r>
      <t>Příloha č. 1 Výzvy č. 18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</si>
  <si>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L</t>
  </si>
  <si>
    <t>Měrná jednotka (napr 1L, 1mg, 1ks, 1ml a pod)</t>
  </si>
  <si>
    <t>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</si>
</sst>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165" fontId="28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9" fontId="27" fillId="0" borderId="10" xfId="2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4" totalsRowCount="1" headerRowDxfId="69" dataDxfId="67" totalsRowDxfId="65" headerRowBorderDxfId="68" tableBorderDxfId="66" totalsRowBorderDxfId="64">
  <autoFilter ref="A7:A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 (napr 1L, 1mg, 1ks, 1ml a pod)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C3" sqref="C3"/>
    </sheetView>
  </sheetViews>
  <sheetFormatPr defaultRowHeight="18.75" x14ac:dyDescent="0.3"/>
  <cols>
    <col min="1" max="1" width="11.7109375" style="24" customWidth="1"/>
    <col min="2" max="2" width="32.5703125" style="17" customWidth="1"/>
    <col min="3" max="3" width="44.42578125" style="17" customWidth="1"/>
    <col min="4" max="4" width="21.5703125" style="67" customWidth="1"/>
    <col min="5" max="5" width="22.85546875" style="67" customWidth="1"/>
    <col min="6" max="6" width="33.28515625" style="23" customWidth="1"/>
    <col min="7" max="7" width="27.5703125" style="17" customWidth="1"/>
    <col min="8" max="8" width="40.28515625" style="24" hidden="1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17.42578125" style="17" customWidth="1"/>
    <col min="16" max="16" width="15.5703125" style="17" customWidth="1"/>
    <col min="17" max="17" width="17.42578125" style="17" customWidth="1"/>
    <col min="18" max="18" width="17.7109375" style="17" customWidth="1"/>
    <col min="19" max="20" width="27.85546875" style="17" customWidth="1"/>
    <col min="21" max="21" width="19.7109375" style="17" hidden="1" customWidth="1"/>
    <col min="22" max="22" width="19.85546875" style="17" hidden="1" customWidth="1"/>
    <col min="23" max="23" width="21" style="17" hidden="1" customWidth="1"/>
    <col min="24" max="24" width="22.7109375" style="17" customWidth="1"/>
    <col min="25" max="25" width="31.14062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18.85546875" style="18" customWidth="1"/>
    <col min="31" max="32" width="22.5703125" style="18" hidden="1" customWidth="1"/>
    <col min="33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2" x14ac:dyDescent="0.3">
      <c r="A1" s="16"/>
      <c r="B1" s="80" t="s">
        <v>66</v>
      </c>
      <c r="C1" s="80"/>
      <c r="D1" s="80"/>
      <c r="E1" s="80"/>
      <c r="F1" s="80"/>
      <c r="G1" s="80"/>
      <c r="H1" s="80"/>
      <c r="L1" s="1"/>
      <c r="M1" s="3"/>
      <c r="N1" s="3"/>
    </row>
    <row r="2" spans="1:32" ht="18.75" customHeight="1" x14ac:dyDescent="0.3">
      <c r="A2" s="16"/>
      <c r="B2" s="80" t="s">
        <v>5</v>
      </c>
      <c r="C2" s="80"/>
      <c r="D2" s="80"/>
      <c r="E2" s="80"/>
      <c r="F2" s="80"/>
      <c r="G2" s="80"/>
      <c r="H2" s="80"/>
      <c r="L2" s="3"/>
      <c r="M2" s="3"/>
      <c r="N2" s="3"/>
    </row>
    <row r="3" spans="1:32" ht="37.5" x14ac:dyDescent="0.3">
      <c r="A3" s="19"/>
      <c r="B3" s="20" t="s">
        <v>0</v>
      </c>
      <c r="C3" s="20"/>
      <c r="D3" s="68"/>
      <c r="E3" s="68"/>
      <c r="F3" s="21"/>
      <c r="G3" s="3"/>
      <c r="H3" s="19"/>
      <c r="L3" s="2"/>
      <c r="M3" s="3"/>
      <c r="N3" s="3"/>
    </row>
    <row r="4" spans="1:32" ht="65.25" customHeight="1" x14ac:dyDescent="0.3">
      <c r="A4" s="19"/>
      <c r="B4" s="81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3"/>
    </row>
    <row r="5" spans="1:32" ht="18" customHeight="1" x14ac:dyDescent="0.3">
      <c r="A5" s="19"/>
      <c r="B5" s="81" t="s">
        <v>37</v>
      </c>
      <c r="C5" s="81"/>
      <c r="D5" s="81"/>
      <c r="E5" s="81"/>
      <c r="F5" s="81"/>
      <c r="G5" s="81"/>
      <c r="H5" s="81"/>
      <c r="L5" s="2"/>
      <c r="M5" s="3"/>
      <c r="N5" s="3"/>
    </row>
    <row r="6" spans="1:32" ht="24.75" customHeight="1" thickBot="1" x14ac:dyDescent="0.35">
      <c r="A6" s="16"/>
      <c r="B6" s="82" t="s">
        <v>2</v>
      </c>
      <c r="C6" s="82"/>
      <c r="D6" s="65"/>
      <c r="E6" s="65"/>
      <c r="G6" s="24"/>
      <c r="I6" s="22"/>
      <c r="J6" s="22"/>
      <c r="M6" s="22"/>
      <c r="R6" s="76" t="s">
        <v>25</v>
      </c>
      <c r="S6" s="77"/>
      <c r="T6" s="78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32</v>
      </c>
      <c r="D7" s="66" t="s">
        <v>34</v>
      </c>
      <c r="E7" s="66" t="s">
        <v>35</v>
      </c>
      <c r="F7" s="6" t="s">
        <v>33</v>
      </c>
      <c r="G7" s="6" t="s">
        <v>26</v>
      </c>
      <c r="H7" s="6" t="s">
        <v>31</v>
      </c>
      <c r="I7" s="12" t="s">
        <v>24</v>
      </c>
      <c r="J7" s="13" t="s">
        <v>68</v>
      </c>
      <c r="K7" s="14" t="s">
        <v>27</v>
      </c>
      <c r="L7" s="15" t="s">
        <v>28</v>
      </c>
      <c r="M7" s="9" t="s">
        <v>6</v>
      </c>
      <c r="N7" s="7" t="s">
        <v>7</v>
      </c>
      <c r="O7" s="7" t="s">
        <v>8</v>
      </c>
      <c r="P7" s="7" t="s">
        <v>9</v>
      </c>
      <c r="Q7" s="7" t="s">
        <v>10</v>
      </c>
      <c r="R7" s="25" t="s">
        <v>38</v>
      </c>
      <c r="S7" s="25" t="s">
        <v>39</v>
      </c>
      <c r="T7" s="25" t="s">
        <v>40</v>
      </c>
      <c r="U7" s="8" t="s">
        <v>11</v>
      </c>
      <c r="V7" s="8" t="s">
        <v>12</v>
      </c>
      <c r="W7" s="8" t="s">
        <v>22</v>
      </c>
      <c r="X7" s="8" t="s">
        <v>36</v>
      </c>
      <c r="Y7" s="26" t="s">
        <v>13</v>
      </c>
      <c r="Z7" s="26" t="s">
        <v>14</v>
      </c>
      <c r="AA7" s="8" t="s">
        <v>15</v>
      </c>
      <c r="AB7" s="8" t="s">
        <v>16</v>
      </c>
      <c r="AC7" s="8" t="s">
        <v>17</v>
      </c>
      <c r="AD7" s="8" t="s">
        <v>18</v>
      </c>
      <c r="AE7" s="10" t="s">
        <v>19</v>
      </c>
      <c r="AF7" s="8" t="s">
        <v>20</v>
      </c>
    </row>
    <row r="8" spans="1:32" s="16" customFormat="1" ht="186.75" customHeight="1" x14ac:dyDescent="0.25">
      <c r="A8" s="11">
        <v>1</v>
      </c>
      <c r="B8" s="60" t="s">
        <v>47</v>
      </c>
      <c r="C8" s="48" t="s">
        <v>48</v>
      </c>
      <c r="D8" s="69" t="s">
        <v>58</v>
      </c>
      <c r="E8" s="69" t="s">
        <v>59</v>
      </c>
      <c r="F8" s="63"/>
      <c r="G8" s="64"/>
      <c r="H8" s="27"/>
      <c r="I8" s="61">
        <v>2</v>
      </c>
      <c r="J8" s="28" t="s">
        <v>67</v>
      </c>
      <c r="K8" s="62">
        <v>0</v>
      </c>
      <c r="L8" s="71">
        <v>0</v>
      </c>
      <c r="M8" s="49">
        <f>+Tabulka1[[#This Row],[Cena za jednotku bez DPH v Kč - závazná jednotková cena bez DPH (DOPLNÍ ÚČASTNÍK) ]]*Tabulka1[[#This Row],[Sazba DPH v %                                  (DOPLNÍ ÚČASTNÍK)]]</f>
        <v>0</v>
      </c>
      <c r="N8" s="50">
        <f>+Tabulka1[[#This Row],[Cena za jednotku bez DPH v Kč - závazná jednotková cena bez DPH (DOPLNÍ ÚČASTNÍK) ]]+Tabulka1[[#This Row],[Cena DPH za měrnou jednotku v Kč]]</f>
        <v>0</v>
      </c>
      <c r="O8" s="51">
        <f>+Tabulka1[[#This Row],[Cena za jednotku bez DPH v Kč - závazná jednotková cena bez DPH (DOPLNÍ ÚČASTNÍK) ]]*Tabulka1[[#This Row],[Počet měrných jednotek]]</f>
        <v>0</v>
      </c>
      <c r="P8" s="52">
        <f>+Tabulka1[[#This Row],[Cena DPH za měrnou jednotku v Kč]]*Tabulka1[[#This Row],[Počet měrných jednotek]]</f>
        <v>0</v>
      </c>
      <c r="Q8" s="49">
        <f>+Tabulka1[[#This Row],[Celková cena bez DPH v Kč (pro účely hodnocení)  ]]+Tabulka1[[#This Row],[Celková cena DPH v Kč]]</f>
        <v>0</v>
      </c>
      <c r="R8" s="72"/>
      <c r="S8" s="54"/>
      <c r="T8" s="55"/>
      <c r="U8" s="56" t="s">
        <v>41</v>
      </c>
      <c r="V8" s="56" t="s">
        <v>42</v>
      </c>
      <c r="W8" s="57" t="s">
        <v>43</v>
      </c>
      <c r="X8" s="57" t="s">
        <v>69</v>
      </c>
      <c r="Y8" s="58" t="s">
        <v>29</v>
      </c>
      <c r="Z8" s="58" t="s">
        <v>30</v>
      </c>
      <c r="AA8" s="59"/>
      <c r="AB8" s="57"/>
      <c r="AC8" s="57"/>
      <c r="AD8" s="57" t="s">
        <v>46</v>
      </c>
      <c r="AE8" s="56" t="s">
        <v>44</v>
      </c>
      <c r="AF8" s="56" t="s">
        <v>45</v>
      </c>
    </row>
    <row r="9" spans="1:32" ht="213.75" customHeight="1" x14ac:dyDescent="0.3">
      <c r="A9" s="11">
        <v>2</v>
      </c>
      <c r="B9" s="60" t="s">
        <v>49</v>
      </c>
      <c r="C9" s="48" t="s">
        <v>50</v>
      </c>
      <c r="D9" s="69" t="s">
        <v>58</v>
      </c>
      <c r="E9" s="69" t="s">
        <v>60</v>
      </c>
      <c r="F9" s="63"/>
      <c r="G9" s="64"/>
      <c r="H9" s="27"/>
      <c r="I9" s="61">
        <v>10</v>
      </c>
      <c r="J9" s="28" t="s">
        <v>67</v>
      </c>
      <c r="K9" s="62">
        <v>0</v>
      </c>
      <c r="L9" s="71">
        <v>0</v>
      </c>
      <c r="M9" s="49">
        <f>+Tabulka1[[#This Row],[Cena za jednotku bez DPH v Kč - závazná jednotková cena bez DPH (DOPLNÍ ÚČASTNÍK) ]]*Tabulka1[[#This Row],[Sazba DPH v %                                  (DOPLNÍ ÚČASTNÍK)]]</f>
        <v>0</v>
      </c>
      <c r="N9" s="50">
        <f>+Tabulka1[[#This Row],[Cena za jednotku bez DPH v Kč - závazná jednotková cena bez DPH (DOPLNÍ ÚČASTNÍK) ]]+Tabulka1[[#This Row],[Cena DPH za měrnou jednotku v Kč]]</f>
        <v>0</v>
      </c>
      <c r="O9" s="51">
        <f>+Tabulka1[[#This Row],[Cena za jednotku bez DPH v Kč - závazná jednotková cena bez DPH (DOPLNÍ ÚČASTNÍK) ]]*Tabulka1[[#This Row],[Počet měrných jednotek]]</f>
        <v>0</v>
      </c>
      <c r="P9" s="52">
        <f>+Tabulka1[[#This Row],[Cena DPH za měrnou jednotku v Kč]]*Tabulka1[[#This Row],[Počet měrných jednotek]]</f>
        <v>0</v>
      </c>
      <c r="Q9" s="49">
        <f>+Tabulka1[[#This Row],[Celková cena bez DPH v Kč (pro účely hodnocení)  ]]+Tabulka1[[#This Row],[Celková cena DPH v Kč]]</f>
        <v>0</v>
      </c>
      <c r="R9" s="53"/>
      <c r="S9" s="73"/>
      <c r="T9" s="55"/>
      <c r="U9" s="29" t="s">
        <v>41</v>
      </c>
      <c r="V9" s="47" t="s">
        <v>42</v>
      </c>
      <c r="W9" s="30" t="s">
        <v>43</v>
      </c>
      <c r="X9" s="57" t="s">
        <v>69</v>
      </c>
      <c r="Y9" s="31" t="s">
        <v>29</v>
      </c>
      <c r="Z9" s="32" t="s">
        <v>30</v>
      </c>
      <c r="AA9" s="33"/>
      <c r="AB9" s="34"/>
      <c r="AC9" s="34"/>
      <c r="AD9" s="31" t="s">
        <v>46</v>
      </c>
      <c r="AE9" s="35" t="s">
        <v>44</v>
      </c>
      <c r="AF9" s="33" t="s">
        <v>45</v>
      </c>
    </row>
    <row r="10" spans="1:32" ht="231" customHeight="1" x14ac:dyDescent="0.3">
      <c r="A10" s="11">
        <v>3</v>
      </c>
      <c r="B10" s="60" t="s">
        <v>61</v>
      </c>
      <c r="C10" s="48" t="s">
        <v>51</v>
      </c>
      <c r="D10" s="69" t="s">
        <v>58</v>
      </c>
      <c r="E10" s="69" t="s">
        <v>62</v>
      </c>
      <c r="F10" s="63"/>
      <c r="G10" s="64"/>
      <c r="H10" s="27"/>
      <c r="I10" s="61">
        <v>10</v>
      </c>
      <c r="J10" s="28" t="s">
        <v>67</v>
      </c>
      <c r="K10" s="62">
        <v>0</v>
      </c>
      <c r="L10" s="71">
        <v>0</v>
      </c>
      <c r="M10" s="49">
        <f>+Tabulka1[[#This Row],[Cena za jednotku bez DPH v Kč - závazná jednotková cena bez DPH (DOPLNÍ ÚČASTNÍK) ]]*Tabulka1[[#This Row],[Sazba DPH v %                                  (DOPLNÍ ÚČASTNÍK)]]</f>
        <v>0</v>
      </c>
      <c r="N10" s="50">
        <f>+Tabulka1[[#This Row],[Cena za jednotku bez DPH v Kč - závazná jednotková cena bez DPH (DOPLNÍ ÚČASTNÍK) ]]+Tabulka1[[#This Row],[Cena DPH za měrnou jednotku v Kč]]</f>
        <v>0</v>
      </c>
      <c r="O10" s="51">
        <f>+Tabulka1[[#This Row],[Cena za jednotku bez DPH v Kč - závazná jednotková cena bez DPH (DOPLNÍ ÚČASTNÍK) ]]*Tabulka1[[#This Row],[Počet měrných jednotek]]</f>
        <v>0</v>
      </c>
      <c r="P10" s="52">
        <f>+Tabulka1[[#This Row],[Cena DPH za měrnou jednotku v Kč]]*Tabulka1[[#This Row],[Počet měrných jednotek]]</f>
        <v>0</v>
      </c>
      <c r="Q10" s="49">
        <f>+Tabulka1[[#This Row],[Celková cena bez DPH v Kč (pro účely hodnocení)  ]]+Tabulka1[[#This Row],[Celková cena DPH v Kč]]</f>
        <v>0</v>
      </c>
      <c r="R10" s="53"/>
      <c r="S10" s="73"/>
      <c r="T10" s="55"/>
      <c r="U10" s="29" t="s">
        <v>41</v>
      </c>
      <c r="V10" s="47" t="s">
        <v>42</v>
      </c>
      <c r="W10" s="30" t="s">
        <v>43</v>
      </c>
      <c r="X10" s="57" t="s">
        <v>69</v>
      </c>
      <c r="Y10" s="31" t="s">
        <v>29</v>
      </c>
      <c r="Z10" s="32" t="s">
        <v>30</v>
      </c>
      <c r="AA10" s="33"/>
      <c r="AB10" s="34"/>
      <c r="AC10" s="34"/>
      <c r="AD10" s="31" t="s">
        <v>46</v>
      </c>
      <c r="AE10" s="35" t="s">
        <v>44</v>
      </c>
      <c r="AF10" s="33" t="s">
        <v>45</v>
      </c>
    </row>
    <row r="11" spans="1:32" ht="245.25" customHeight="1" x14ac:dyDescent="0.3">
      <c r="A11" s="11">
        <v>4</v>
      </c>
      <c r="B11" s="60" t="s">
        <v>52</v>
      </c>
      <c r="C11" s="48" t="s">
        <v>53</v>
      </c>
      <c r="D11" s="69" t="s">
        <v>58</v>
      </c>
      <c r="E11" s="69" t="s">
        <v>63</v>
      </c>
      <c r="F11" s="63"/>
      <c r="G11" s="64"/>
      <c r="H11" s="27"/>
      <c r="I11" s="61">
        <v>20</v>
      </c>
      <c r="J11" s="28" t="s">
        <v>67</v>
      </c>
      <c r="K11" s="62">
        <v>0</v>
      </c>
      <c r="L11" s="71">
        <v>0</v>
      </c>
      <c r="M11" s="49">
        <f>+Tabulka1[[#This Row],[Cena za jednotku bez DPH v Kč - závazná jednotková cena bez DPH (DOPLNÍ ÚČASTNÍK) ]]*Tabulka1[[#This Row],[Sazba DPH v %                                  (DOPLNÍ ÚČASTNÍK)]]</f>
        <v>0</v>
      </c>
      <c r="N11" s="50">
        <f>+Tabulka1[[#This Row],[Cena za jednotku bez DPH v Kč - závazná jednotková cena bez DPH (DOPLNÍ ÚČASTNÍK) ]]+Tabulka1[[#This Row],[Cena DPH za měrnou jednotku v Kč]]</f>
        <v>0</v>
      </c>
      <c r="O11" s="51">
        <f>+Tabulka1[[#This Row],[Cena za jednotku bez DPH v Kč - závazná jednotková cena bez DPH (DOPLNÍ ÚČASTNÍK) ]]*Tabulka1[[#This Row],[Počet měrných jednotek]]</f>
        <v>0</v>
      </c>
      <c r="P11" s="52">
        <f>+Tabulka1[[#This Row],[Cena DPH za měrnou jednotku v Kč]]*Tabulka1[[#This Row],[Počet měrných jednotek]]</f>
        <v>0</v>
      </c>
      <c r="Q11" s="49">
        <f>+Tabulka1[[#This Row],[Celková cena bez DPH v Kč (pro účely hodnocení)  ]]+Tabulka1[[#This Row],[Celková cena DPH v Kč]]</f>
        <v>0</v>
      </c>
      <c r="R11" s="72"/>
      <c r="S11" s="54"/>
      <c r="T11" s="74"/>
      <c r="U11" s="29" t="s">
        <v>41</v>
      </c>
      <c r="V11" s="47" t="s">
        <v>42</v>
      </c>
      <c r="W11" s="30" t="s">
        <v>43</v>
      </c>
      <c r="X11" s="57" t="s">
        <v>69</v>
      </c>
      <c r="Y11" s="31" t="s">
        <v>29</v>
      </c>
      <c r="Z11" s="32" t="s">
        <v>30</v>
      </c>
      <c r="AA11" s="33"/>
      <c r="AB11" s="34"/>
      <c r="AC11" s="34"/>
      <c r="AD11" s="31" t="s">
        <v>46</v>
      </c>
      <c r="AE11" s="35" t="s">
        <v>44</v>
      </c>
      <c r="AF11" s="33" t="s">
        <v>45</v>
      </c>
    </row>
    <row r="12" spans="1:32" ht="239.25" customHeight="1" x14ac:dyDescent="0.3">
      <c r="A12" s="11">
        <v>5</v>
      </c>
      <c r="B12" s="60" t="s">
        <v>54</v>
      </c>
      <c r="C12" s="48" t="s">
        <v>55</v>
      </c>
      <c r="D12" s="69" t="s">
        <v>58</v>
      </c>
      <c r="E12" s="69" t="s">
        <v>64</v>
      </c>
      <c r="F12" s="63"/>
      <c r="G12" s="64"/>
      <c r="H12" s="27"/>
      <c r="I12" s="61">
        <v>19</v>
      </c>
      <c r="J12" s="28" t="s">
        <v>67</v>
      </c>
      <c r="K12" s="62">
        <v>0</v>
      </c>
      <c r="L12" s="71">
        <v>0</v>
      </c>
      <c r="M12" s="49">
        <f>+Tabulka1[[#This Row],[Cena za jednotku bez DPH v Kč - závazná jednotková cena bez DPH (DOPLNÍ ÚČASTNÍK) ]]*Tabulka1[[#This Row],[Sazba DPH v %                                  (DOPLNÍ ÚČASTNÍK)]]</f>
        <v>0</v>
      </c>
      <c r="N12" s="50">
        <f>+Tabulka1[[#This Row],[Cena za jednotku bez DPH v Kč - závazná jednotková cena bez DPH (DOPLNÍ ÚČASTNÍK) ]]+Tabulka1[[#This Row],[Cena DPH za měrnou jednotku v Kč]]</f>
        <v>0</v>
      </c>
      <c r="O12" s="51">
        <f>+Tabulka1[[#This Row],[Cena za jednotku bez DPH v Kč - závazná jednotková cena bez DPH (DOPLNÍ ÚČASTNÍK) ]]*Tabulka1[[#This Row],[Počet měrných jednotek]]</f>
        <v>0</v>
      </c>
      <c r="P12" s="52">
        <f>+Tabulka1[[#This Row],[Cena DPH za měrnou jednotku v Kč]]*Tabulka1[[#This Row],[Počet měrných jednotek]]</f>
        <v>0</v>
      </c>
      <c r="Q12" s="49">
        <f>+Tabulka1[[#This Row],[Celková cena bez DPH v Kč (pro účely hodnocení)  ]]+Tabulka1[[#This Row],[Celková cena DPH v Kč]]</f>
        <v>0</v>
      </c>
      <c r="R12" s="72"/>
      <c r="S12" s="54"/>
      <c r="T12" s="55"/>
      <c r="U12" s="29" t="s">
        <v>41</v>
      </c>
      <c r="V12" s="47" t="s">
        <v>42</v>
      </c>
      <c r="W12" s="30" t="s">
        <v>43</v>
      </c>
      <c r="X12" s="57" t="s">
        <v>69</v>
      </c>
      <c r="Y12" s="31" t="s">
        <v>29</v>
      </c>
      <c r="Z12" s="32" t="s">
        <v>30</v>
      </c>
      <c r="AA12" s="33"/>
      <c r="AB12" s="34"/>
      <c r="AC12" s="34"/>
      <c r="AD12" s="31" t="s">
        <v>46</v>
      </c>
      <c r="AE12" s="35" t="s">
        <v>44</v>
      </c>
      <c r="AF12" s="33" t="s">
        <v>45</v>
      </c>
    </row>
    <row r="13" spans="1:32" ht="244.5" customHeight="1" thickBot="1" x14ac:dyDescent="0.35">
      <c r="A13" s="11">
        <v>6</v>
      </c>
      <c r="B13" s="60" t="s">
        <v>56</v>
      </c>
      <c r="C13" s="48" t="s">
        <v>57</v>
      </c>
      <c r="D13" s="69" t="s">
        <v>58</v>
      </c>
      <c r="E13" s="69" t="s">
        <v>65</v>
      </c>
      <c r="F13" s="63"/>
      <c r="G13" s="64"/>
      <c r="H13" s="27"/>
      <c r="I13" s="61">
        <v>20</v>
      </c>
      <c r="J13" s="28" t="s">
        <v>67</v>
      </c>
      <c r="K13" s="62">
        <v>0</v>
      </c>
      <c r="L13" s="71">
        <v>0</v>
      </c>
      <c r="M13" s="49">
        <f>+Tabulka1[[#This Row],[Cena za jednotku bez DPH v Kč - závazná jednotková cena bez DPH (DOPLNÍ ÚČASTNÍK) ]]*Tabulka1[[#This Row],[Sazba DPH v %                                  (DOPLNÍ ÚČASTNÍK)]]</f>
        <v>0</v>
      </c>
      <c r="N13" s="50">
        <f>+Tabulka1[[#This Row],[Cena za jednotku bez DPH v Kč - závazná jednotková cena bez DPH (DOPLNÍ ÚČASTNÍK) ]]+Tabulka1[[#This Row],[Cena DPH za měrnou jednotku v Kč]]</f>
        <v>0</v>
      </c>
      <c r="O13" s="51">
        <f>+Tabulka1[[#This Row],[Cena za jednotku bez DPH v Kč - závazná jednotková cena bez DPH (DOPLNÍ ÚČASTNÍK) ]]*Tabulka1[[#This Row],[Počet měrných jednotek]]</f>
        <v>0</v>
      </c>
      <c r="P13" s="52">
        <f>+Tabulka1[[#This Row],[Cena DPH za měrnou jednotku v Kč]]*Tabulka1[[#This Row],[Počet měrných jednotek]]</f>
        <v>0</v>
      </c>
      <c r="Q13" s="49">
        <f>+Tabulka1[[#This Row],[Celková cena bez DPH v Kč (pro účely hodnocení)  ]]+Tabulka1[[#This Row],[Celková cena DPH v Kč]]</f>
        <v>0</v>
      </c>
      <c r="R13" s="53"/>
      <c r="S13" s="54"/>
      <c r="T13" s="55"/>
      <c r="U13" s="29" t="s">
        <v>41</v>
      </c>
      <c r="V13" s="47" t="s">
        <v>42</v>
      </c>
      <c r="W13" s="30" t="s">
        <v>43</v>
      </c>
      <c r="X13" s="57" t="s">
        <v>69</v>
      </c>
      <c r="Y13" s="31" t="s">
        <v>29</v>
      </c>
      <c r="Z13" s="32" t="s">
        <v>30</v>
      </c>
      <c r="AA13" s="33"/>
      <c r="AB13" s="34"/>
      <c r="AC13" s="34"/>
      <c r="AD13" s="31" t="s">
        <v>46</v>
      </c>
      <c r="AE13" s="35" t="s">
        <v>44</v>
      </c>
      <c r="AF13" s="33" t="s">
        <v>45</v>
      </c>
    </row>
    <row r="14" spans="1:32" ht="33" customHeight="1" thickBot="1" x14ac:dyDescent="0.35">
      <c r="A14" s="36" t="s">
        <v>23</v>
      </c>
      <c r="B14" s="37"/>
      <c r="C14" s="37"/>
      <c r="D14" s="70"/>
      <c r="E14" s="70"/>
      <c r="F14" s="37"/>
      <c r="G14" s="37"/>
      <c r="H14" s="37"/>
      <c r="I14" s="37"/>
      <c r="J14" s="37"/>
      <c r="K14" s="37"/>
      <c r="L14" s="38"/>
      <c r="M14" s="39"/>
      <c r="N14" s="39"/>
      <c r="O14" s="40">
        <f>SUBTOTAL(109,Tabulka1[Celková cena bez DPH v Kč (pro účely hodnocení)  ])</f>
        <v>0</v>
      </c>
      <c r="P14" s="41">
        <f>SUBTOTAL(109,Tabulka1[Celková cena DPH v Kč])</f>
        <v>0</v>
      </c>
      <c r="Q14" s="41">
        <f>SUBTOTAL(109,Tabulka1[[Celková cena s DPH v Kč ]])</f>
        <v>0</v>
      </c>
      <c r="R14" s="39"/>
      <c r="S14" s="39"/>
      <c r="T14" s="39"/>
      <c r="U14" s="42"/>
      <c r="V14" s="42"/>
      <c r="W14" s="42"/>
      <c r="X14" s="42"/>
      <c r="Y14" s="42"/>
      <c r="Z14" s="42"/>
      <c r="AA14" s="43"/>
      <c r="AB14" s="42"/>
      <c r="AC14" s="42"/>
      <c r="AD14" s="42"/>
      <c r="AE14" s="42"/>
      <c r="AF14" s="42"/>
    </row>
    <row r="15" spans="1:32" x14ac:dyDescent="0.3">
      <c r="A15" s="79" t="s">
        <v>21</v>
      </c>
      <c r="B15" s="79"/>
      <c r="C15" s="79"/>
      <c r="D15" s="79"/>
      <c r="E15" s="79"/>
      <c r="F15" s="79"/>
      <c r="AC15" s="44"/>
    </row>
    <row r="17" spans="1:20" ht="148.5" customHeight="1" x14ac:dyDescent="0.3">
      <c r="A17" s="75"/>
      <c r="B17" s="75"/>
      <c r="C17" s="75"/>
      <c r="D17" s="75"/>
      <c r="E17" s="75"/>
      <c r="F17" s="75"/>
      <c r="G17" s="75"/>
      <c r="H17" s="7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3">
      <c r="A18" s="45"/>
      <c r="B18" s="3"/>
      <c r="C18" s="3"/>
      <c r="F18" s="46"/>
      <c r="G18" s="3"/>
      <c r="H18" s="45"/>
      <c r="I18" s="3"/>
    </row>
  </sheetData>
  <sheetProtection sheet="1" objects="1" scenarios="1"/>
  <protectedRanges>
    <protectedRange sqref="R8:T13" name="Oblast4"/>
    <protectedRange sqref="K8:L13" name="Oblast3"/>
    <protectedRange sqref="F8:G13" name="Oblast2"/>
    <protectedRange sqref="F8:G13 K8:L13 R8:T13" name="Oblast1"/>
  </protectedRanges>
  <mergeCells count="8">
    <mergeCell ref="A17:H17"/>
    <mergeCell ref="R6:T6"/>
    <mergeCell ref="A15:F15"/>
    <mergeCell ref="B1:H1"/>
    <mergeCell ref="B4:M4"/>
    <mergeCell ref="B6:C6"/>
    <mergeCell ref="B2:H2"/>
    <mergeCell ref="B5:H5"/>
  </mergeCells>
  <phoneticPr fontId="7" type="noConversion"/>
  <pageMargins left="0.25" right="0.25" top="0.75" bottom="0.75" header="0.3" footer="0.3"/>
  <pageSetup paperSize="9"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2025-01-31T08:51:24Z</cp:lastPrinted>
  <dcterms:created xsi:type="dcterms:W3CDTF">2022-10-31T14:01:21Z</dcterms:created>
  <dcterms:modified xsi:type="dcterms:W3CDTF">2025-01-31T08:51:27Z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