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2 Výzva 02_2025 VZ v DNS LM priprava Hrdy prijem nabidek 17.2.25\01_K_odeslání\"/>
    </mc:Choice>
  </mc:AlternateContent>
  <xr:revisionPtr revIDLastSave="0" documentId="13_ncr:1_{69CEDBB0-C07F-4AFC-9B4B-A670440D6202}" xr6:coauthVersionLast="47" xr6:coauthVersionMax="47" xr10:uidLastSave="{00000000-0000-0000-0000-000000000000}"/>
  <bookViews>
    <workbookView xWindow="11772" yWindow="0" windowWidth="11424" windowHeight="1236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N26" i="1"/>
  <c r="S26" i="1"/>
  <c r="L24" i="1"/>
  <c r="M24" i="1" s="1"/>
  <c r="N24" i="1"/>
  <c r="S24" i="1"/>
  <c r="H10" i="1"/>
  <c r="H37" i="1"/>
  <c r="N37" i="1" s="1"/>
  <c r="H36" i="1"/>
  <c r="N36" i="1" s="1"/>
  <c r="H35" i="1"/>
  <c r="H32" i="1"/>
  <c r="N32" i="1" s="1"/>
  <c r="H31" i="1"/>
  <c r="N31" i="1" s="1"/>
  <c r="H30" i="1"/>
  <c r="H29" i="1"/>
  <c r="H20" i="1"/>
  <c r="H19" i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L37" i="1"/>
  <c r="M37" i="1" s="1"/>
  <c r="L38" i="1"/>
  <c r="M38" i="1" s="1"/>
  <c r="L39" i="1"/>
  <c r="M39" i="1" s="1"/>
  <c r="L40" i="1"/>
  <c r="M40" i="1" s="1"/>
  <c r="L41" i="1"/>
  <c r="O41" i="1" s="1"/>
  <c r="L42" i="1"/>
  <c r="M42" i="1" s="1"/>
  <c r="L43" i="1"/>
  <c r="M43" i="1" s="1"/>
  <c r="N29" i="1"/>
  <c r="N33" i="1"/>
  <c r="N34" i="1"/>
  <c r="N38" i="1"/>
  <c r="N39" i="1"/>
  <c r="N40" i="1"/>
  <c r="N41" i="1"/>
  <c r="N42" i="1"/>
  <c r="N43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L44" i="1"/>
  <c r="O44" i="1" s="1"/>
  <c r="L45" i="1"/>
  <c r="O45" i="1" s="1"/>
  <c r="L46" i="1"/>
  <c r="O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N44" i="1"/>
  <c r="N45" i="1"/>
  <c r="N46" i="1"/>
  <c r="N47" i="1"/>
  <c r="N48" i="1"/>
  <c r="N49" i="1"/>
  <c r="N50" i="1"/>
  <c r="N51" i="1"/>
  <c r="N52" i="1"/>
  <c r="S44" i="1"/>
  <c r="S45" i="1"/>
  <c r="S46" i="1"/>
  <c r="S47" i="1"/>
  <c r="S48" i="1"/>
  <c r="S49" i="1"/>
  <c r="S50" i="1"/>
  <c r="S51" i="1"/>
  <c r="S52" i="1"/>
  <c r="L8" i="1"/>
  <c r="O8" i="1" s="1"/>
  <c r="L9" i="1"/>
  <c r="O9" i="1" s="1"/>
  <c r="L10" i="1"/>
  <c r="O10" i="1" s="1"/>
  <c r="L11" i="1"/>
  <c r="O11" i="1" s="1"/>
  <c r="L12" i="1"/>
  <c r="M12" i="1" s="1"/>
  <c r="L13" i="1"/>
  <c r="O13" i="1" s="1"/>
  <c r="L14" i="1"/>
  <c r="M14" i="1" s="1"/>
  <c r="L15" i="1"/>
  <c r="M15" i="1" s="1"/>
  <c r="L16" i="1"/>
  <c r="M16" i="1" s="1"/>
  <c r="L17" i="1"/>
  <c r="O17" i="1" s="1"/>
  <c r="L18" i="1"/>
  <c r="O18" i="1" s="1"/>
  <c r="L19" i="1"/>
  <c r="M19" i="1" s="1"/>
  <c r="N8" i="1"/>
  <c r="N9" i="1"/>
  <c r="N10" i="1"/>
  <c r="N11" i="1"/>
  <c r="N12" i="1"/>
  <c r="N13" i="1"/>
  <c r="N14" i="1"/>
  <c r="N15" i="1"/>
  <c r="N16" i="1"/>
  <c r="N17" i="1"/>
  <c r="N18" i="1"/>
  <c r="N19" i="1"/>
  <c r="S8" i="1"/>
  <c r="S9" i="1"/>
  <c r="S10" i="1"/>
  <c r="S11" i="1"/>
  <c r="S12" i="1"/>
  <c r="S13" i="1"/>
  <c r="S14" i="1"/>
  <c r="S15" i="1"/>
  <c r="S16" i="1"/>
  <c r="S17" i="1"/>
  <c r="S18" i="1"/>
  <c r="S19" i="1"/>
  <c r="L20" i="1"/>
  <c r="M20" i="1" s="1"/>
  <c r="L21" i="1"/>
  <c r="O21" i="1" s="1"/>
  <c r="L22" i="1"/>
  <c r="M22" i="1" s="1"/>
  <c r="L23" i="1"/>
  <c r="O23" i="1" s="1"/>
  <c r="L25" i="1"/>
  <c r="M25" i="1" s="1"/>
  <c r="L27" i="1"/>
  <c r="M27" i="1" s="1"/>
  <c r="L28" i="1"/>
  <c r="M28" i="1" s="1"/>
  <c r="L53" i="1"/>
  <c r="M53" i="1" s="1"/>
  <c r="N20" i="1"/>
  <c r="N21" i="1"/>
  <c r="N22" i="1"/>
  <c r="N23" i="1"/>
  <c r="N25" i="1"/>
  <c r="N27" i="1"/>
  <c r="N28" i="1"/>
  <c r="N53" i="1"/>
  <c r="S20" i="1"/>
  <c r="S21" i="1"/>
  <c r="S22" i="1"/>
  <c r="S23" i="1"/>
  <c r="S25" i="1"/>
  <c r="S27" i="1"/>
  <c r="S28" i="1"/>
  <c r="S53" i="1"/>
  <c r="L54" i="1"/>
  <c r="O54" i="1" s="1"/>
  <c r="L55" i="1"/>
  <c r="M55" i="1" s="1"/>
  <c r="N54" i="1"/>
  <c r="N55" i="1"/>
  <c r="S54" i="1"/>
  <c r="S55" i="1"/>
  <c r="O26" i="1" l="1"/>
  <c r="P26" i="1" s="1"/>
  <c r="O36" i="1"/>
  <c r="P36" i="1" s="1"/>
  <c r="O32" i="1"/>
  <c r="O31" i="1"/>
  <c r="P31" i="1" s="1"/>
  <c r="O24" i="1"/>
  <c r="P24" i="1" s="1"/>
  <c r="O35" i="1"/>
  <c r="O42" i="1"/>
  <c r="P42" i="1" s="1"/>
  <c r="N35" i="1"/>
  <c r="P35" i="1" s="1"/>
  <c r="P23" i="1"/>
  <c r="O53" i="1"/>
  <c r="P53" i="1" s="1"/>
  <c r="P9" i="1"/>
  <c r="O14" i="1"/>
  <c r="P14" i="1" s="1"/>
  <c r="P8" i="1"/>
  <c r="O30" i="1"/>
  <c r="M41" i="1"/>
  <c r="M36" i="1"/>
  <c r="P21" i="1"/>
  <c r="M8" i="1"/>
  <c r="O34" i="1"/>
  <c r="P34" i="1" s="1"/>
  <c r="O40" i="1"/>
  <c r="P40" i="1" s="1"/>
  <c r="O33" i="1"/>
  <c r="P33" i="1" s="1"/>
  <c r="O15" i="1"/>
  <c r="P15" i="1" s="1"/>
  <c r="O50" i="1"/>
  <c r="P50" i="1" s="1"/>
  <c r="M46" i="1"/>
  <c r="O29" i="1"/>
  <c r="P29" i="1" s="1"/>
  <c r="M10" i="1"/>
  <c r="O47" i="1"/>
  <c r="P47" i="1" s="1"/>
  <c r="M11" i="1"/>
  <c r="O43" i="1"/>
  <c r="P43" i="1" s="1"/>
  <c r="N30" i="1"/>
  <c r="M44" i="1"/>
  <c r="M9" i="1"/>
  <c r="M45" i="1"/>
  <c r="M18" i="1"/>
  <c r="M23" i="1"/>
  <c r="P11" i="1"/>
  <c r="O38" i="1"/>
  <c r="P38" i="1" s="1"/>
  <c r="O51" i="1"/>
  <c r="P51" i="1" s="1"/>
  <c r="O37" i="1"/>
  <c r="P37" i="1" s="1"/>
  <c r="O52" i="1"/>
  <c r="P52" i="1" s="1"/>
  <c r="O49" i="1"/>
  <c r="P49" i="1" s="1"/>
  <c r="P32" i="1"/>
  <c r="O48" i="1"/>
  <c r="P48" i="1" s="1"/>
  <c r="P45" i="1"/>
  <c r="O39" i="1"/>
  <c r="P39" i="1" s="1"/>
  <c r="P41" i="1"/>
  <c r="P44" i="1"/>
  <c r="O55" i="1"/>
  <c r="P55" i="1" s="1"/>
  <c r="P46" i="1"/>
  <c r="P18" i="1"/>
  <c r="O25" i="1"/>
  <c r="P25" i="1" s="1"/>
  <c r="P54" i="1"/>
  <c r="O22" i="1"/>
  <c r="P22" i="1" s="1"/>
  <c r="M21" i="1"/>
  <c r="P13" i="1"/>
  <c r="M13" i="1"/>
  <c r="M54" i="1"/>
  <c r="O12" i="1"/>
  <c r="P12" i="1" s="1"/>
  <c r="P10" i="1"/>
  <c r="O20" i="1"/>
  <c r="P20" i="1" s="1"/>
  <c r="O19" i="1"/>
  <c r="P19" i="1" s="1"/>
  <c r="O28" i="1"/>
  <c r="P28" i="1" s="1"/>
  <c r="M17" i="1"/>
  <c r="O16" i="1"/>
  <c r="P16" i="1" s="1"/>
  <c r="P17" i="1"/>
  <c r="O27" i="1"/>
  <c r="P27" i="1" s="1"/>
  <c r="P30" i="1" l="1"/>
  <c r="N56" i="1"/>
  <c r="O56" i="1" l="1"/>
  <c r="P56" i="1"/>
</calcChain>
</file>

<file path=xl/sharedStrings.xml><?xml version="1.0" encoding="utf-8"?>
<sst xmlns="http://schemas.openxmlformats.org/spreadsheetml/2006/main" count="657" uniqueCount="156">
  <si>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</si>
  <si>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</si>
  <si>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</si>
  <si>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</si>
  <si>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</si>
  <si>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</si>
  <si>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</si>
  <si>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</si>
  <si>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</si>
  <si>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</si>
  <si>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</si>
  <si>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</si>
  <si>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</si>
  <si>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</si>
  <si>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</si>
  <si>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</si>
  <si>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</si>
  <si>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</si>
  <si>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</si>
  <si>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</si>
  <si>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</si>
  <si>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</si>
  <si>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</si>
  <si>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</si>
  <si>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</si>
  <si>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</si>
  <si>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</si>
  <si>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</si>
  <si>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</si>
  <si>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</si>
  <si>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</si>
  <si>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</si>
  <si>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ks</t>
  </si>
  <si>
    <t>0,5 ml mikrozkumavka</t>
  </si>
  <si>
    <t>1,5 ml mikrozkumavka</t>
  </si>
  <si>
    <t>2 ml mikrozkumavka</t>
  </si>
  <si>
    <t>50 ml kónické centrifugační zkumavky</t>
  </si>
  <si>
    <t xml:space="preserve">Destičky na test ELISA </t>
  </si>
  <si>
    <t>Filtrační nástavce na injekční stříkačku (PES)</t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</si>
  <si>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</si>
  <si>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</si>
  <si>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</si>
  <si>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t>1 špička</t>
  </si>
  <si>
    <t>1 krabička</t>
  </si>
  <si>
    <t>Mnohovrstevné tampony 40x50 mm z bělené buničité vaty s vysokou absorpční schopností, k jednorázovému použití</t>
  </si>
  <si>
    <t>Nitrilové rukavice, vel. L</t>
  </si>
  <si>
    <t>Nitrilové rukavice, vel. XL</t>
  </si>
  <si>
    <t>1ks</t>
  </si>
  <si>
    <t>1 ks</t>
  </si>
  <si>
    <t>40 um, sterilní, jednotlivě balené</t>
  </si>
  <si>
    <t>100 um, sterilní, jednotlivě balené</t>
  </si>
  <si>
    <t>70 um, sterilní, jednotlivě balené</t>
  </si>
  <si>
    <t>Pasteurova pipeta</t>
  </si>
  <si>
    <t xml:space="preserve">sterilní, jednotlivě balené, materiál čirý LDPE, velká baňka --6,5 ml, bez stupnice, délka 147-149 mm </t>
  </si>
  <si>
    <t>Očkovací kličky</t>
  </si>
  <si>
    <t>0,2 ml mikrozkumavky ve stripech pro PCR</t>
  </si>
  <si>
    <t>384  jamková PCR destička</t>
  </si>
  <si>
    <t>1 zkumavka</t>
  </si>
  <si>
    <t>1 kyveta</t>
  </si>
  <si>
    <t>1 strip</t>
  </si>
  <si>
    <t>1 destička</t>
  </si>
  <si>
    <r>
      <t>Příloha č. 1 Výzvy č. 02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</si>
  <si>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max balení 500 ks</t>
  </si>
  <si>
    <t>max balení 100 ks</t>
  </si>
  <si>
    <t>mac balení 500 ks</t>
  </si>
  <si>
    <t>max balení 200 ks</t>
  </si>
  <si>
    <t>max balení 50 ks</t>
  </si>
  <si>
    <t>max 100 ks/bal</t>
  </si>
  <si>
    <t>max 1000 ks/bal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</si>
  <si>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</si>
  <si>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</si>
  <si>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</si>
  <si>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</si>
  <si>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max 1000 ks/bal (sáček)</t>
  </si>
  <si>
    <t>Špičky  5 ml</t>
  </si>
  <si>
    <t>Krabičky k výměnnému systému</t>
  </si>
  <si>
    <t>krabičky pro opakované plnění, 96 špiček</t>
  </si>
  <si>
    <t>max 10ks/bal</t>
  </si>
  <si>
    <t>Buničina</t>
  </si>
  <si>
    <t>nesterilní, nepudrované, velikost L, ZP dle 93/42/EEC, (baleno s otvorem pro vytahování )</t>
  </si>
  <si>
    <t>nesterilní, nepudrované, velikost XL, ZP dle 93/42/EEC, (baleno s otvorem pro vytahování)</t>
  </si>
  <si>
    <t>Nitrilové rukavice, vel. M</t>
  </si>
  <si>
    <t>nesterilní, nepudrované, velikost M,  ZP dle 93/42/EEC, (baleno s otvorem pro vytahování )</t>
  </si>
  <si>
    <t>max balení 5 ks</t>
  </si>
  <si>
    <t>Pinzeta anatomická</t>
  </si>
  <si>
    <t>max balení 25 ks</t>
  </si>
  <si>
    <r>
      <t xml:space="preserve">50ml, sterilní, z polypropylenu, bez nukleáz a endotoxinů, s těsnícím víčkem, </t>
    </r>
    <r>
      <rPr>
        <b/>
        <sz val="14"/>
        <rFont val="Calibri"/>
        <family val="2"/>
        <charset val="238"/>
        <scheme val="minor"/>
      </rPr>
      <t>min.15001x g</t>
    </r>
  </si>
  <si>
    <t xml:space="preserve">Buněčná síta </t>
  </si>
  <si>
    <t>Petriho misky průměr 90mm</t>
  </si>
  <si>
    <t>max 10 ks/bal</t>
  </si>
  <si>
    <t>max 500 ks/bal</t>
  </si>
  <si>
    <t>max 2000 ks/bal</t>
  </si>
  <si>
    <r>
      <t xml:space="preserve">bez RNáz, Dnáz, objem 0,2ml, ve stripech po 8 kusech, </t>
    </r>
    <r>
      <rPr>
        <b/>
        <sz val="14"/>
        <rFont val="Calibri"/>
        <family val="2"/>
        <charset val="238"/>
        <scheme val="minor"/>
      </rPr>
      <t>s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PLOCHÝMI víčky</t>
    </r>
    <r>
      <rPr>
        <sz val="14"/>
        <rFont val="Calibri"/>
        <family val="2"/>
        <charset val="238"/>
        <scheme val="minor"/>
      </rPr>
      <t xml:space="preserve"> (každá zkumavka má připojené své), tenkostěnné </t>
    </r>
    <r>
      <rPr>
        <b/>
        <sz val="14"/>
        <rFont val="Calibri"/>
        <family val="2"/>
        <charset val="238"/>
        <scheme val="minor"/>
      </rPr>
      <t>(ne vypuklá víčka)</t>
    </r>
  </si>
  <si>
    <t>max 200ks/bal</t>
  </si>
  <si>
    <r>
      <t xml:space="preserve">bílé, celoobrubové, polypropylenové, reakční objemy 3-20μl,pro aplikace PCR v reálném čase, </t>
    </r>
    <r>
      <rPr>
        <b/>
        <sz val="14"/>
        <rFont val="Calibri"/>
        <family val="2"/>
        <charset val="238"/>
        <scheme val="minor"/>
      </rPr>
      <t>optimalizovaných pro přístroj  LightCycler ® 480, dodávané společně s krycí folií</t>
    </r>
  </si>
  <si>
    <t>max 50 ks/bal</t>
  </si>
  <si>
    <t>Zkumavky pro průtokovou cytometrii</t>
  </si>
  <si>
    <t>Stříkačky 1 ml s přiloženou jehlou</t>
  </si>
  <si>
    <t>Stříkačky 1 ml s integrovanou jehlou</t>
  </si>
  <si>
    <t>Stříkačky 2 ml</t>
  </si>
  <si>
    <t>Stříkačky10 ml</t>
  </si>
  <si>
    <t>Stříkačky 20 ml</t>
  </si>
  <si>
    <t>OP TAK</t>
  </si>
  <si>
    <t>ANO</t>
  </si>
  <si>
    <t>NE</t>
  </si>
  <si>
    <t>Petra Zagrapanová</t>
  </si>
  <si>
    <t>002-00879-1</t>
  </si>
  <si>
    <t>Ústav klinické imunologie a alergologie 1. LF a VFN, Studničkova 7, Praha 2</t>
  </si>
  <si>
    <t>prof. RNDr. Jiří Hrdý Ph.D.</t>
  </si>
  <si>
    <t>sterilní jednorázová injekční stříkačka, umělohmotná, jednotlivě balená, s Luer konektorem, tělo z polyetylenu (PE), píst z polypropylenu (PP), bez závitu</t>
  </si>
  <si>
    <t>Injekční jehly 0,5x25</t>
  </si>
  <si>
    <t>Injekční jehly 0,6x25</t>
  </si>
  <si>
    <t>Injekční jehly 07x30</t>
  </si>
  <si>
    <t>Injekční jehly 0,8x50</t>
  </si>
  <si>
    <t>Injekční jehly 0,9x40</t>
  </si>
  <si>
    <t>max balení 5 ks (může být i větší balení, toto však musí být rozdělené na menší balení v počte max 5 ks, vzhledem k riziku kontaminace, například 60x5ks)</t>
  </si>
  <si>
    <t xml:space="preserve">sterilní jednorázová injekční jehla, jednotlivě balená, s plastovým Luer konektorem, Plastový Luer konec SLIP </t>
  </si>
  <si>
    <t>96-jamková mikrotitrační destička s plochým dnem, vysokou vazebnou kapacitou pro imunologické aplikace (zejména metoda ELISA), vhodná pro použití v imunologických testech</t>
  </si>
  <si>
    <t xml:space="preserve">Špičky 10 µl krátké </t>
  </si>
  <si>
    <t>materiál: čistý hydrofobní PP, nesterilní, s objemovými značkamí,autolávovatelné,kompatibilita s pipetami Gilson, Finnpipette, bez filtru,krátké i prodloužená délka, rozsah 0,1-20µl</t>
  </si>
  <si>
    <t>Špičky 10 µl  dlouhé</t>
  </si>
  <si>
    <t xml:space="preserve">materiál: čistý hydrofobní PP, nesterilní, autolávovatelné,s objemovými značkamí, kompatibilita s pipetami Gilson , Finnpipette, bez filtru,krátké i prodloužená délka, rozsah 0,1-20µl </t>
  </si>
  <si>
    <t>Špičky 10 µl výměnný systém</t>
  </si>
  <si>
    <t>materiál: čistý hydrofobní PP,bez Dnáz a Rnáz, DNA, RNA, pyrogenů,s objemovými značkamí, kompatibilita s pipetami Gilson,  bez filtru,krátké, rozsah 0,1-20µl,  systém opakovaného plnění krabiček na 96 špiček najednou, umožňujících použití špiček vícekanálovými pipetami bez nutnosti nasazování špiček rukou - zajistí sterilitu špiček</t>
  </si>
  <si>
    <t>Špičky 200 µl</t>
  </si>
  <si>
    <t>materiál: čistý hydrofobní PP, nesterilní, s objemovými značkamí,autolávovatelné, kompatibilita s pipetami Gilson a Finnpipette, bez filtru, rozsah 2-200 µl</t>
  </si>
  <si>
    <t>Špičky 200 µl - výměnný systém</t>
  </si>
  <si>
    <t>materiál: čistý hydrofobní PP,bez Dnáz a Rnáz, DNA, RNA, pyrogenů,s objemovými značkamí, kompatibilita s pipetami Gilson, bez filtru,krátké, rozsah 2-200µl,  systém opakovaného plnění krabiček na 96 špiček najednou, umožňujících použití špiček vícekanálovými pipetami bez nutnosti nasazování špiček rukou - zajistí sterilitu špiček</t>
  </si>
  <si>
    <t>Špičky 300 µl výměnný systém</t>
  </si>
  <si>
    <t>materiál: čistý hydrofobní PP,bez Dnáz a Rnáz, DNA, RNA, pyrogenů,s objemovými značkamí, kompatibilita s pipetami Gilson, bez filtru, rozsah 20-300 µl,  systém opakovaného plnění krabiček na 96 špiček najednou, umožňujících použití špiček vícekanálovými pipetami bez nutnosti nasazování špiček rukou - zajistí sterilitu špiček</t>
  </si>
  <si>
    <t>Špičky 1000 µl sáček</t>
  </si>
  <si>
    <t>materiál: čistý hydrofobní PP, nesterilní, s objemovými značkamí,autolávovatelné,kompatibilita s pipetami Gilson, bez filtru, rozsah 100-1000 µl</t>
  </si>
  <si>
    <t>Špičky 1000 µl výměnný systém</t>
  </si>
  <si>
    <t>materiál: čistý hydrofobní PP,bez Dnáz a Rnáz, DNA, RNA, pyrogenů,s objemovými značkamí, kompatibilita s pipetami Gilson, bez filtru, rozsah 100-1000 µl,  systém opakovaného plnění krabiček na 96 špiček najednou, umožňujících použití špiček vícekanálovými pipetami bez nutnosti nasazování špiček rukou - zajistí sterilitu špiček</t>
  </si>
  <si>
    <t>Špičky 1200 µl s filtrem</t>
  </si>
  <si>
    <t>materiál: čistý hydrofobní PP, bez Dnáz a Rnáz, kompatibilita s pipetami Gilson, s filtrem  rozsah 100-1200 µl (baleno v krabičce či stojánku po 96 ks umožňujících použití špiček vícekanálovými pipetami bez nutnosti nasazování špiček rukou - zajistí sterilitu špiček)</t>
  </si>
  <si>
    <t>materiál: čistý hydrofobní PP, nesterilní,autolávovatelné,kompatibilita s pipetami Gilson , bez filtru, rozsah 0,5-5 ml µl (baleno v sáčku)</t>
  </si>
  <si>
    <t xml:space="preserve"> bez RNáz a DNáz, bez endotoxinů, s plochým víčkem, vysoce transparentní (µltraclear), dostupná v různých barvách, odolná vůči centrifugaci do 20 000 G, teplotní rozsah −80 až +121 °C</t>
  </si>
  <si>
    <t>1,5 ml autoklávovatelná mikrozkumavka, bez RNáz, DNáz a endotoxinů, s plochým víčkem, vysoce transparentní (µltraclear), dostupná v různých barvách, odolná vůči centrifugaci do 20 000 G, teplotní rozsah −80 až +121 °C</t>
  </si>
  <si>
    <t>jednorázové sterilní filtry s membránou z polyethersµlfonu  (PES) jednotlivě balené, velikost pórů 0,22 µm, průměr 33mm, materiál membrány PES</t>
  </si>
  <si>
    <t>kµltivace mikroorganismů na pevných živných půdách, sterilní, vyšší stupeň ster. Kys. Peroctovou</t>
  </si>
  <si>
    <t xml:space="preserve">Kµltivační destičky pro adherentní tkáňové kµltury </t>
  </si>
  <si>
    <t>sterilní, pro adherentní tkáňové kµltury, 24 jamek s plochým dnem, balené jednotlivě, PS, s víčkem, s povrchvou úpravou usnadňující uchycení a růst buněk, rozměr jamky 15.50 x 17.50 mm, pracovní objem 1,9 ml</t>
  </si>
  <si>
    <t>umělohmotné, sterilní 10 µl</t>
  </si>
  <si>
    <t>Zkumavky pro FACS (fluorescenčně aktivovaná buněčná separace) kompatibilní s přístrojem BD FACS Canto II (5 ml polystyrenové zkumavky s kµlatým dnem 12x75 mm, nesterilní, bez víčka, průhledné)</t>
  </si>
  <si>
    <t>Zkumavky pro FACS (fluorescenčně aktivovaná buněčná separace) kompatibilní s přístrojem BD FACS Canto II (5 ml polystyrenové zkumavky s kµlatým dnem 12x75 mm, sterilní, s víčkem, průhledné)</t>
  </si>
  <si>
    <t xml:space="preserve">inj. stříkačka, sterilní, umělohmotná, jednotl. balená, insµlinka, </t>
  </si>
  <si>
    <t>typ: hrotnaté, rovné, délka 150 mm, autoklávovatelné</t>
  </si>
  <si>
    <t>typ: hrotnaté, rovné, délka 100 mm, autoklávovatelné</t>
  </si>
  <si>
    <t>Verze 2</t>
  </si>
  <si>
    <t>typ: rovná, 13-15 cm, autoklávovatelná</t>
  </si>
  <si>
    <t>typ: rovná, 9-11 cm, autoklávovatelná</t>
  </si>
  <si>
    <t xml:space="preserve">Nůžky oční </t>
  </si>
  <si>
    <t>Nůžky chirurgické</t>
  </si>
  <si>
    <t>typ: hrotnaté, zahnuté, délka 100 mm, autoklávovatelné</t>
  </si>
  <si>
    <t>typ: hrotnatotupé, rovné, délka 150 mm, autoklávovatelné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</si>
</sst>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_-* #,##0.00\ _K_č_-;\-* #,##0.00\ _K_č_-;_-* &quot;-&quot;??\ _K_č_-;_-@_-"/>
    <numFmt numFmtId="167" formatCode="[$€-2]\ #,##0;[Red]\-[$€-2]\ #,##0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167" fontId="10" fillId="0" borderId="0"/>
    <xf numFmtId="0" fontId="6" fillId="0" borderId="0">
      <alignment vertical="center"/>
    </xf>
    <xf numFmtId="0" fontId="18" fillId="0" borderId="0"/>
    <xf numFmtId="167" fontId="17" fillId="0" borderId="0"/>
  </cellStyleXfs>
  <cellXfs count="8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65" fontId="30" fillId="4" borderId="2" xfId="0" applyNumberFormat="1" applyFont="1" applyFill="1" applyBorder="1" applyAlignment="1">
      <alignment horizontal="center" vertical="center" wrapText="1"/>
    </xf>
    <xf numFmtId="165" fontId="30" fillId="4" borderId="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30" fillId="4" borderId="4" xfId="0" applyNumberFormat="1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>
      <alignment horizontal="center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65" fontId="30" fillId="3" borderId="2" xfId="0" applyNumberFormat="1" applyFont="1" applyFill="1" applyBorder="1" applyAlignment="1">
      <alignment horizontal="center" vertical="center" wrapText="1"/>
    </xf>
    <xf numFmtId="164" fontId="31" fillId="6" borderId="2" xfId="0" applyNumberFormat="1" applyFont="1" applyFill="1" applyBorder="1" applyAlignment="1">
      <alignment horizontal="center" vertical="center" wrapText="1"/>
    </xf>
    <xf numFmtId="164" fontId="31" fillId="9" borderId="2" xfId="0" applyNumberFormat="1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164" fontId="31" fillId="5" borderId="2" xfId="0" applyNumberFormat="1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 wrapText="1"/>
    </xf>
    <xf numFmtId="165" fontId="30" fillId="5" borderId="12" xfId="0" applyNumberFormat="1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31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29" fillId="0" borderId="4" xfId="1" applyFont="1" applyFill="1" applyBorder="1" applyAlignment="1">
      <alignment horizontal="center" vertical="center" wrapText="1"/>
    </xf>
    <xf numFmtId="165" fontId="32" fillId="4" borderId="2" xfId="0" applyNumberFormat="1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5" fontId="33" fillId="4" borderId="2" xfId="0" applyNumberFormat="1" applyFont="1" applyFill="1" applyBorder="1" applyAlignment="1">
      <alignment horizontal="center" vertical="center" wrapText="1"/>
    </xf>
    <xf numFmtId="165" fontId="32" fillId="4" borderId="4" xfId="0" applyNumberFormat="1" applyFont="1" applyFill="1" applyBorder="1" applyAlignment="1">
      <alignment horizontal="center" vertical="center" wrapText="1"/>
    </xf>
    <xf numFmtId="4" fontId="32" fillId="3" borderId="2" xfId="0" applyNumberFormat="1" applyFont="1" applyFill="1" applyBorder="1" applyAlignment="1">
      <alignment horizontal="center" vertical="center" wrapText="1"/>
    </xf>
    <xf numFmtId="1" fontId="32" fillId="3" borderId="2" xfId="0" applyNumberFormat="1" applyFont="1" applyFill="1" applyBorder="1" applyAlignment="1">
      <alignment horizontal="center" vertical="center" wrapText="1"/>
    </xf>
    <xf numFmtId="165" fontId="32" fillId="3" borderId="2" xfId="0" applyNumberFormat="1" applyFont="1" applyFill="1" applyBorder="1" applyAlignment="1">
      <alignment horizontal="center" vertical="center" wrapText="1"/>
    </xf>
    <xf numFmtId="164" fontId="34" fillId="6" borderId="2" xfId="0" applyNumberFormat="1" applyFont="1" applyFill="1" applyBorder="1" applyAlignment="1">
      <alignment horizontal="center" vertical="center" wrapText="1"/>
    </xf>
    <xf numFmtId="164" fontId="34" fillId="9" borderId="2" xfId="0" applyNumberFormat="1" applyFont="1" applyFill="1" applyBorder="1" applyAlignment="1">
      <alignment horizontal="center" vertical="center" wrapText="1"/>
    </xf>
    <xf numFmtId="165" fontId="25" fillId="5" borderId="2" xfId="0" applyNumberFormat="1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0">
    <cellStyle name="Čárka 2" xfId="3" xr:uid="{542639A6-6E97-458E-B10B-D4DA379CED94}"/>
    <cellStyle name="Excel Built-in Normal" xfId="4" xr:uid="{12C7DDED-2A33-4D48-886E-DF3E42024983}"/>
    <cellStyle name="Excel Built-in Normal 2" xfId="5" xr:uid="{7CC87891-9BFA-44D5-96CC-24A311755229}"/>
    <cellStyle name="Hyperlink" xfId="6" xr:uid="{176FE22E-F95B-4A85-BFBF-B39AF096C04E}"/>
    <cellStyle name="Hypertextový odkaz" xfId="1" builtinId="8"/>
    <cellStyle name="Měna 2" xfId="7" xr:uid="{28572C83-151A-4299-BC4D-571AF36B3865}"/>
    <cellStyle name="Měna 2 2" xfId="8" xr:uid="{5850CB06-599C-400C-82AF-F9791818E760}"/>
    <cellStyle name="Měna 2 2 2" xfId="9" xr:uid="{A03F473A-048B-497E-9021-9B0D78C4C927}"/>
    <cellStyle name="Měna 2 2 2 2" xfId="10" xr:uid="{EC841178-066A-477C-80D1-DC5ED5672890}"/>
    <cellStyle name="Měna 2 2 3" xfId="11" xr:uid="{0D83AA8D-9688-4FF4-8970-93A498BC53EB}"/>
    <cellStyle name="Měna 2 2 3 2" xfId="12" xr:uid="{27C42894-D977-48D3-99F3-3CC409F85519}"/>
    <cellStyle name="Měna 2 2 4" xfId="13" xr:uid="{BAF8DF7C-4A7A-4815-8305-241B3AE7C1D5}"/>
    <cellStyle name="Měna 2 3" xfId="14" xr:uid="{2FE71F1A-B615-4492-90A8-D8BCF87E8654}"/>
    <cellStyle name="Měna 2 3 2" xfId="15" xr:uid="{15B31D9C-00C7-42CA-B708-9DF69E8A1AC4}"/>
    <cellStyle name="Měna 2 4" xfId="16" xr:uid="{C2247A7E-C36C-4383-B0B8-DBFA2229AF60}"/>
    <cellStyle name="Měna 2 4 2" xfId="17" xr:uid="{969909DB-245C-457B-AC1A-59C877EE6BB2}"/>
    <cellStyle name="Měna 2 5" xfId="18" xr:uid="{A2A89D01-6C85-4E64-9BC5-E506662BEDBB}"/>
    <cellStyle name="Měna 3" xfId="19" xr:uid="{3F1E3A2E-14BF-45E8-8EB2-43AF57DF4C70}"/>
    <cellStyle name="Měna 3 2" xfId="20" xr:uid="{42752C4A-05B4-4F46-9A95-35852C459774}"/>
    <cellStyle name="Měna 3 2 2" xfId="21" xr:uid="{41E25213-19BE-4A36-9B53-5DB93DC02B68}"/>
    <cellStyle name="Měna 3 3" xfId="22" xr:uid="{F5EC34C3-0C08-40AA-8336-D9EB704E772B}"/>
    <cellStyle name="Měna 3 3 2" xfId="23" xr:uid="{6EA71F62-64DE-48B3-A29B-1CECC1BFA7AF}"/>
    <cellStyle name="Měna 3 4" xfId="24" xr:uid="{9922C009-CCCE-40EA-A665-8570FBDBF26D}"/>
    <cellStyle name="Měna 4" xfId="25" xr:uid="{BEE1B0E3-1CEA-4722-9EFC-E3F9C278F311}"/>
    <cellStyle name="Měna 4 2" xfId="26" xr:uid="{780E086B-9C8E-4188-A438-4EC556F39877}"/>
    <cellStyle name="Měna 4 2 2" xfId="27" xr:uid="{5BF69C3B-A153-4DCA-9A1D-105468E7E945}"/>
    <cellStyle name="Měna 4 3" xfId="28" xr:uid="{8CF43C65-904C-4898-87CD-3C5405D582A1}"/>
    <cellStyle name="Měna 5" xfId="29" xr:uid="{A52E1FB4-695E-4E25-9C5E-CE8C2D08182D}"/>
    <cellStyle name="Měna 5 2" xfId="30" xr:uid="{077DB0B3-EA59-484E-93D2-8564434AD76D}"/>
    <cellStyle name="Měna 6" xfId="31" xr:uid="{02CDD4AE-5A15-4885-BAEC-2BC2BBA3A7E2}"/>
    <cellStyle name="Normal 2 2" xfId="32" xr:uid="{DA8C4D99-821C-4925-A501-3BD18509B042}"/>
    <cellStyle name="Normální" xfId="0" builtinId="0"/>
    <cellStyle name="normální 2" xfId="33" xr:uid="{B455F0ED-C19D-4918-89EF-1F3F4E0080EE}"/>
    <cellStyle name="Normální 2 2" xfId="34" xr:uid="{07706E91-DBE4-47C6-9E47-F4D8C51ACCF8}"/>
    <cellStyle name="Normální 2 3" xfId="35" xr:uid="{F807B25C-5748-4CD0-9BD7-5AAEAC53F82F}"/>
    <cellStyle name="Normální 20" xfId="36" xr:uid="{8DCA348D-69F0-4243-B700-0DA0F1C913EC}"/>
    <cellStyle name="Normální 3" xfId="37" xr:uid="{C481C888-20F7-4B95-803A-80BFD3CB5054}"/>
    <cellStyle name="normální 3 2" xfId="38" xr:uid="{29B6D6C7-9652-412C-849E-A1D55D128F70}"/>
    <cellStyle name="Normální 3 3" xfId="39" xr:uid="{1573D51F-64AE-4BC7-8E04-5E1FFE27CD22}"/>
    <cellStyle name="Procenta" xfId="2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8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56" totalsRowCount="1" headerRowDxfId="67" dataDxfId="65" totalsRowDxfId="63" headerRowBorderDxfId="66" tableBorderDxfId="64" totalsRowBorderDxfId="62">
  <autoFilter ref="A7:AE5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C3AE008D-19DB-4E73-A156-FEEFE0A94226}" name="Rozsah balení (uveďte min. a max. balení)" dataDxfId="58" totalsRowDxfId="27"/>
    <tableColumn id="4" xr3:uid="{00000000-0010-0000-0000-000004000000}" name="Nabídnuté plnění účastníkem - webový link na produkt " dataDxfId="57" totalsRowDxfId="26" dataCellStyle="Hypertextový odkaz"/>
    <tableColumn id="5" xr3:uid="{00000000-0010-0000-0000-000005000000}" name="Katalogové číslo nabízeného zboží (DOPLNÍ ÚČASTNÍK)" dataDxfId="56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0"/>
  <sheetViews>
    <sheetView showGridLines="0" tabSelected="1" topLeftCell="A22" zoomScale="70" zoomScaleNormal="70" zoomScaleSheetLayoutView="79" workbookViewId="0">
      <selection activeCell="B28" sqref="B28"/>
    </sheetView>
  </sheetViews>
  <sheetFormatPr defaultRowHeight="18" x14ac:dyDescent="0.35"/>
  <cols>
    <col min="1" max="1" width="11.6640625" style="28" customWidth="1"/>
    <col min="2" max="2" width="42.5546875" style="21" customWidth="1"/>
    <col min="3" max="3" width="71.88671875" style="21" customWidth="1"/>
    <col min="4" max="4" width="34" style="55" customWidth="1"/>
    <col min="5" max="5" width="33.33203125" style="27" customWidth="1"/>
    <col min="6" max="6" width="27.5546875" style="21" customWidth="1"/>
    <col min="7" max="7" width="40.33203125" style="28" hidden="1" customWidth="1"/>
    <col min="8" max="8" width="19.33203125" style="21" customWidth="1"/>
    <col min="9" max="9" width="16" style="21" customWidth="1"/>
    <col min="10" max="10" width="22.5546875" style="21" customWidth="1"/>
    <col min="11" max="11" width="20.88671875" style="21" customWidth="1"/>
    <col min="12" max="12" width="19" style="21" customWidth="1"/>
    <col min="13" max="13" width="20.109375" style="21" customWidth="1"/>
    <col min="14" max="14" width="27" style="21" customWidth="1"/>
    <col min="15" max="15" width="15.5546875" style="21" customWidth="1"/>
    <col min="16" max="16" width="25.88671875" style="21" customWidth="1"/>
    <col min="17" max="17" width="18.44140625" style="21" customWidth="1"/>
    <col min="18" max="18" width="21.6640625" style="21" customWidth="1"/>
    <col min="19" max="19" width="19.109375" style="21" customWidth="1"/>
    <col min="20" max="20" width="17" style="21" hidden="1" customWidth="1"/>
    <col min="21" max="21" width="14.44140625" style="21" hidden="1" customWidth="1"/>
    <col min="22" max="22" width="12.33203125" style="21" hidden="1" customWidth="1"/>
    <col min="23" max="23" width="22.6640625" style="21" customWidth="1"/>
    <col min="24" max="24" width="29" style="21" hidden="1" customWidth="1"/>
    <col min="25" max="25" width="17.109375" style="21" hidden="1" customWidth="1"/>
    <col min="26" max="26" width="22.109375" style="21" hidden="1" customWidth="1"/>
    <col min="27" max="27" width="27.88671875" style="22" hidden="1" customWidth="1"/>
    <col min="28" max="28" width="16.6640625" style="22" hidden="1" customWidth="1"/>
    <col min="29" max="29" width="27.44140625" style="22" customWidth="1"/>
    <col min="30" max="30" width="19.5546875" style="22" hidden="1" customWidth="1"/>
    <col min="31" max="31" width="22.5546875" style="22" hidden="1" customWidth="1"/>
    <col min="32" max="254" width="8.88671875" style="22"/>
    <col min="255" max="255" width="23" style="22" customWidth="1"/>
    <col min="256" max="256" width="51.33203125" style="22" customWidth="1"/>
    <col min="257" max="257" width="36.33203125" style="22" customWidth="1"/>
    <col min="258" max="258" width="13.109375" style="22" customWidth="1"/>
    <col min="259" max="259" width="16.44140625" style="22" customWidth="1"/>
    <col min="260" max="260" width="8.88671875" style="22"/>
    <col min="261" max="261" width="15.44140625" style="22" customWidth="1"/>
    <col min="262" max="262" width="12.44140625" style="22" customWidth="1"/>
    <col min="263" max="263" width="8.88671875" style="22"/>
    <col min="264" max="264" width="12.88671875" style="22" customWidth="1"/>
    <col min="265" max="265" width="17.33203125" style="22" customWidth="1"/>
    <col min="266" max="266" width="8.88671875" style="22"/>
    <col min="267" max="267" width="14.6640625" style="22" customWidth="1"/>
    <col min="268" max="268" width="12.6640625" style="22" customWidth="1"/>
    <col min="269" max="269" width="13.109375" style="22" customWidth="1"/>
    <col min="270" max="270" width="15.109375" style="22" customWidth="1"/>
    <col min="271" max="271" width="13.6640625" style="22" customWidth="1"/>
    <col min="272" max="272" width="13.109375" style="22" customWidth="1"/>
    <col min="273" max="510" width="8.88671875" style="22"/>
    <col min="511" max="511" width="23" style="22" customWidth="1"/>
    <col min="512" max="512" width="51.33203125" style="22" customWidth="1"/>
    <col min="513" max="513" width="36.33203125" style="22" customWidth="1"/>
    <col min="514" max="514" width="13.109375" style="22" customWidth="1"/>
    <col min="515" max="515" width="16.44140625" style="22" customWidth="1"/>
    <col min="516" max="516" width="8.88671875" style="22"/>
    <col min="517" max="517" width="15.44140625" style="22" customWidth="1"/>
    <col min="518" max="518" width="12.44140625" style="22" customWidth="1"/>
    <col min="519" max="519" width="8.88671875" style="22"/>
    <col min="520" max="520" width="12.88671875" style="22" customWidth="1"/>
    <col min="521" max="521" width="17.33203125" style="22" customWidth="1"/>
    <col min="522" max="522" width="8.88671875" style="22"/>
    <col min="523" max="523" width="14.6640625" style="22" customWidth="1"/>
    <col min="524" max="524" width="12.6640625" style="22" customWidth="1"/>
    <col min="525" max="525" width="13.109375" style="22" customWidth="1"/>
    <col min="526" max="526" width="15.109375" style="22" customWidth="1"/>
    <col min="527" max="527" width="13.6640625" style="22" customWidth="1"/>
    <col min="528" max="528" width="13.109375" style="22" customWidth="1"/>
    <col min="529" max="766" width="8.88671875" style="22"/>
    <col min="767" max="767" width="23" style="22" customWidth="1"/>
    <col min="768" max="768" width="51.33203125" style="22" customWidth="1"/>
    <col min="769" max="769" width="36.33203125" style="22" customWidth="1"/>
    <col min="770" max="770" width="13.109375" style="22" customWidth="1"/>
    <col min="771" max="771" width="16.44140625" style="22" customWidth="1"/>
    <col min="772" max="772" width="8.88671875" style="22"/>
    <col min="773" max="773" width="15.44140625" style="22" customWidth="1"/>
    <col min="774" max="774" width="12.44140625" style="22" customWidth="1"/>
    <col min="775" max="775" width="8.88671875" style="22"/>
    <col min="776" max="776" width="12.88671875" style="22" customWidth="1"/>
    <col min="777" max="777" width="17.33203125" style="22" customWidth="1"/>
    <col min="778" max="778" width="8.88671875" style="22"/>
    <col min="779" max="779" width="14.6640625" style="22" customWidth="1"/>
    <col min="780" max="780" width="12.6640625" style="22" customWidth="1"/>
    <col min="781" max="781" width="13.109375" style="22" customWidth="1"/>
    <col min="782" max="782" width="15.109375" style="22" customWidth="1"/>
    <col min="783" max="783" width="13.6640625" style="22" customWidth="1"/>
    <col min="784" max="784" width="13.109375" style="22" customWidth="1"/>
    <col min="785" max="1022" width="8.88671875" style="22"/>
    <col min="1023" max="1023" width="23" style="22" customWidth="1"/>
    <col min="1024" max="1024" width="51.33203125" style="22" customWidth="1"/>
    <col min="1025" max="1025" width="36.33203125" style="22" customWidth="1"/>
    <col min="1026" max="1026" width="13.109375" style="22" customWidth="1"/>
    <col min="1027" max="1027" width="16.44140625" style="22" customWidth="1"/>
    <col min="1028" max="1028" width="8.88671875" style="22"/>
    <col min="1029" max="1029" width="15.44140625" style="22" customWidth="1"/>
    <col min="1030" max="1030" width="12.44140625" style="22" customWidth="1"/>
    <col min="1031" max="1031" width="8.88671875" style="22"/>
    <col min="1032" max="1032" width="12.88671875" style="22" customWidth="1"/>
    <col min="1033" max="1033" width="17.33203125" style="22" customWidth="1"/>
    <col min="1034" max="1034" width="8.88671875" style="22"/>
    <col min="1035" max="1035" width="14.6640625" style="22" customWidth="1"/>
    <col min="1036" max="1036" width="12.6640625" style="22" customWidth="1"/>
    <col min="1037" max="1037" width="13.109375" style="22" customWidth="1"/>
    <col min="1038" max="1038" width="15.109375" style="22" customWidth="1"/>
    <col min="1039" max="1039" width="13.6640625" style="22" customWidth="1"/>
    <col min="1040" max="1040" width="13.109375" style="22" customWidth="1"/>
    <col min="1041" max="1278" width="8.88671875" style="22"/>
    <col min="1279" max="1279" width="23" style="22" customWidth="1"/>
    <col min="1280" max="1280" width="51.33203125" style="22" customWidth="1"/>
    <col min="1281" max="1281" width="36.33203125" style="22" customWidth="1"/>
    <col min="1282" max="1282" width="13.109375" style="22" customWidth="1"/>
    <col min="1283" max="1283" width="16.44140625" style="22" customWidth="1"/>
    <col min="1284" max="1284" width="8.88671875" style="22"/>
    <col min="1285" max="1285" width="15.44140625" style="22" customWidth="1"/>
    <col min="1286" max="1286" width="12.44140625" style="22" customWidth="1"/>
    <col min="1287" max="1287" width="8.88671875" style="22"/>
    <col min="1288" max="1288" width="12.88671875" style="22" customWidth="1"/>
    <col min="1289" max="1289" width="17.33203125" style="22" customWidth="1"/>
    <col min="1290" max="1290" width="8.88671875" style="22"/>
    <col min="1291" max="1291" width="14.6640625" style="22" customWidth="1"/>
    <col min="1292" max="1292" width="12.6640625" style="22" customWidth="1"/>
    <col min="1293" max="1293" width="13.109375" style="22" customWidth="1"/>
    <col min="1294" max="1294" width="15.109375" style="22" customWidth="1"/>
    <col min="1295" max="1295" width="13.6640625" style="22" customWidth="1"/>
    <col min="1296" max="1296" width="13.109375" style="22" customWidth="1"/>
    <col min="1297" max="1534" width="8.88671875" style="22"/>
    <col min="1535" max="1535" width="23" style="22" customWidth="1"/>
    <col min="1536" max="1536" width="51.33203125" style="22" customWidth="1"/>
    <col min="1537" max="1537" width="36.33203125" style="22" customWidth="1"/>
    <col min="1538" max="1538" width="13.109375" style="22" customWidth="1"/>
    <col min="1539" max="1539" width="16.44140625" style="22" customWidth="1"/>
    <col min="1540" max="1540" width="8.88671875" style="22"/>
    <col min="1541" max="1541" width="15.44140625" style="22" customWidth="1"/>
    <col min="1542" max="1542" width="12.44140625" style="22" customWidth="1"/>
    <col min="1543" max="1543" width="8.88671875" style="22"/>
    <col min="1544" max="1544" width="12.88671875" style="22" customWidth="1"/>
    <col min="1545" max="1545" width="17.33203125" style="22" customWidth="1"/>
    <col min="1546" max="1546" width="8.88671875" style="22"/>
    <col min="1547" max="1547" width="14.6640625" style="22" customWidth="1"/>
    <col min="1548" max="1548" width="12.6640625" style="22" customWidth="1"/>
    <col min="1549" max="1549" width="13.109375" style="22" customWidth="1"/>
    <col min="1550" max="1550" width="15.109375" style="22" customWidth="1"/>
    <col min="1551" max="1551" width="13.6640625" style="22" customWidth="1"/>
    <col min="1552" max="1552" width="13.109375" style="22" customWidth="1"/>
    <col min="1553" max="1790" width="8.88671875" style="22"/>
    <col min="1791" max="1791" width="23" style="22" customWidth="1"/>
    <col min="1792" max="1792" width="51.33203125" style="22" customWidth="1"/>
    <col min="1793" max="1793" width="36.33203125" style="22" customWidth="1"/>
    <col min="1794" max="1794" width="13.109375" style="22" customWidth="1"/>
    <col min="1795" max="1795" width="16.44140625" style="22" customWidth="1"/>
    <col min="1796" max="1796" width="8.88671875" style="22"/>
    <col min="1797" max="1797" width="15.44140625" style="22" customWidth="1"/>
    <col min="1798" max="1798" width="12.44140625" style="22" customWidth="1"/>
    <col min="1799" max="1799" width="8.88671875" style="22"/>
    <col min="1800" max="1800" width="12.88671875" style="22" customWidth="1"/>
    <col min="1801" max="1801" width="17.33203125" style="22" customWidth="1"/>
    <col min="1802" max="1802" width="8.88671875" style="22"/>
    <col min="1803" max="1803" width="14.6640625" style="22" customWidth="1"/>
    <col min="1804" max="1804" width="12.6640625" style="22" customWidth="1"/>
    <col min="1805" max="1805" width="13.109375" style="22" customWidth="1"/>
    <col min="1806" max="1806" width="15.109375" style="22" customWidth="1"/>
    <col min="1807" max="1807" width="13.6640625" style="22" customWidth="1"/>
    <col min="1808" max="1808" width="13.109375" style="22" customWidth="1"/>
    <col min="1809" max="2046" width="8.88671875" style="22"/>
    <col min="2047" max="2047" width="23" style="22" customWidth="1"/>
    <col min="2048" max="2048" width="51.33203125" style="22" customWidth="1"/>
    <col min="2049" max="2049" width="36.33203125" style="22" customWidth="1"/>
    <col min="2050" max="2050" width="13.109375" style="22" customWidth="1"/>
    <col min="2051" max="2051" width="16.44140625" style="22" customWidth="1"/>
    <col min="2052" max="2052" width="8.88671875" style="22"/>
    <col min="2053" max="2053" width="15.44140625" style="22" customWidth="1"/>
    <col min="2054" max="2054" width="12.44140625" style="22" customWidth="1"/>
    <col min="2055" max="2055" width="8.88671875" style="22"/>
    <col min="2056" max="2056" width="12.88671875" style="22" customWidth="1"/>
    <col min="2057" max="2057" width="17.33203125" style="22" customWidth="1"/>
    <col min="2058" max="2058" width="8.88671875" style="22"/>
    <col min="2059" max="2059" width="14.6640625" style="22" customWidth="1"/>
    <col min="2060" max="2060" width="12.6640625" style="22" customWidth="1"/>
    <col min="2061" max="2061" width="13.109375" style="22" customWidth="1"/>
    <col min="2062" max="2062" width="15.109375" style="22" customWidth="1"/>
    <col min="2063" max="2063" width="13.6640625" style="22" customWidth="1"/>
    <col min="2064" max="2064" width="13.109375" style="22" customWidth="1"/>
    <col min="2065" max="2302" width="8.88671875" style="22"/>
    <col min="2303" max="2303" width="23" style="22" customWidth="1"/>
    <col min="2304" max="2304" width="51.33203125" style="22" customWidth="1"/>
    <col min="2305" max="2305" width="36.33203125" style="22" customWidth="1"/>
    <col min="2306" max="2306" width="13.109375" style="22" customWidth="1"/>
    <col min="2307" max="2307" width="16.44140625" style="22" customWidth="1"/>
    <col min="2308" max="2308" width="8.88671875" style="22"/>
    <col min="2309" max="2309" width="15.44140625" style="22" customWidth="1"/>
    <col min="2310" max="2310" width="12.44140625" style="22" customWidth="1"/>
    <col min="2311" max="2311" width="8.88671875" style="22"/>
    <col min="2312" max="2312" width="12.88671875" style="22" customWidth="1"/>
    <col min="2313" max="2313" width="17.33203125" style="22" customWidth="1"/>
    <col min="2314" max="2314" width="8.88671875" style="22"/>
    <col min="2315" max="2315" width="14.6640625" style="22" customWidth="1"/>
    <col min="2316" max="2316" width="12.6640625" style="22" customWidth="1"/>
    <col min="2317" max="2317" width="13.109375" style="22" customWidth="1"/>
    <col min="2318" max="2318" width="15.109375" style="22" customWidth="1"/>
    <col min="2319" max="2319" width="13.6640625" style="22" customWidth="1"/>
    <col min="2320" max="2320" width="13.109375" style="22" customWidth="1"/>
    <col min="2321" max="2558" width="8.88671875" style="22"/>
    <col min="2559" max="2559" width="23" style="22" customWidth="1"/>
    <col min="2560" max="2560" width="51.33203125" style="22" customWidth="1"/>
    <col min="2561" max="2561" width="36.33203125" style="22" customWidth="1"/>
    <col min="2562" max="2562" width="13.109375" style="22" customWidth="1"/>
    <col min="2563" max="2563" width="16.44140625" style="22" customWidth="1"/>
    <col min="2564" max="2564" width="8.88671875" style="22"/>
    <col min="2565" max="2565" width="15.44140625" style="22" customWidth="1"/>
    <col min="2566" max="2566" width="12.44140625" style="22" customWidth="1"/>
    <col min="2567" max="2567" width="8.88671875" style="22"/>
    <col min="2568" max="2568" width="12.88671875" style="22" customWidth="1"/>
    <col min="2569" max="2569" width="17.33203125" style="22" customWidth="1"/>
    <col min="2570" max="2570" width="8.88671875" style="22"/>
    <col min="2571" max="2571" width="14.6640625" style="22" customWidth="1"/>
    <col min="2572" max="2572" width="12.6640625" style="22" customWidth="1"/>
    <col min="2573" max="2573" width="13.109375" style="22" customWidth="1"/>
    <col min="2574" max="2574" width="15.109375" style="22" customWidth="1"/>
    <col min="2575" max="2575" width="13.6640625" style="22" customWidth="1"/>
    <col min="2576" max="2576" width="13.109375" style="22" customWidth="1"/>
    <col min="2577" max="2814" width="8.88671875" style="22"/>
    <col min="2815" max="2815" width="23" style="22" customWidth="1"/>
    <col min="2816" max="2816" width="51.33203125" style="22" customWidth="1"/>
    <col min="2817" max="2817" width="36.33203125" style="22" customWidth="1"/>
    <col min="2818" max="2818" width="13.109375" style="22" customWidth="1"/>
    <col min="2819" max="2819" width="16.44140625" style="22" customWidth="1"/>
    <col min="2820" max="2820" width="8.88671875" style="22"/>
    <col min="2821" max="2821" width="15.44140625" style="22" customWidth="1"/>
    <col min="2822" max="2822" width="12.44140625" style="22" customWidth="1"/>
    <col min="2823" max="2823" width="8.88671875" style="22"/>
    <col min="2824" max="2824" width="12.88671875" style="22" customWidth="1"/>
    <col min="2825" max="2825" width="17.33203125" style="22" customWidth="1"/>
    <col min="2826" max="2826" width="8.88671875" style="22"/>
    <col min="2827" max="2827" width="14.6640625" style="22" customWidth="1"/>
    <col min="2828" max="2828" width="12.6640625" style="22" customWidth="1"/>
    <col min="2829" max="2829" width="13.109375" style="22" customWidth="1"/>
    <col min="2830" max="2830" width="15.109375" style="22" customWidth="1"/>
    <col min="2831" max="2831" width="13.6640625" style="22" customWidth="1"/>
    <col min="2832" max="2832" width="13.109375" style="22" customWidth="1"/>
    <col min="2833" max="3070" width="8.88671875" style="22"/>
    <col min="3071" max="3071" width="23" style="22" customWidth="1"/>
    <col min="3072" max="3072" width="51.33203125" style="22" customWidth="1"/>
    <col min="3073" max="3073" width="36.33203125" style="22" customWidth="1"/>
    <col min="3074" max="3074" width="13.109375" style="22" customWidth="1"/>
    <col min="3075" max="3075" width="16.44140625" style="22" customWidth="1"/>
    <col min="3076" max="3076" width="8.88671875" style="22"/>
    <col min="3077" max="3077" width="15.44140625" style="22" customWidth="1"/>
    <col min="3078" max="3078" width="12.44140625" style="22" customWidth="1"/>
    <col min="3079" max="3079" width="8.88671875" style="22"/>
    <col min="3080" max="3080" width="12.88671875" style="22" customWidth="1"/>
    <col min="3081" max="3081" width="17.33203125" style="22" customWidth="1"/>
    <col min="3082" max="3082" width="8.88671875" style="22"/>
    <col min="3083" max="3083" width="14.6640625" style="22" customWidth="1"/>
    <col min="3084" max="3084" width="12.6640625" style="22" customWidth="1"/>
    <col min="3085" max="3085" width="13.109375" style="22" customWidth="1"/>
    <col min="3086" max="3086" width="15.109375" style="22" customWidth="1"/>
    <col min="3087" max="3087" width="13.6640625" style="22" customWidth="1"/>
    <col min="3088" max="3088" width="13.109375" style="22" customWidth="1"/>
    <col min="3089" max="3326" width="8.88671875" style="22"/>
    <col min="3327" max="3327" width="23" style="22" customWidth="1"/>
    <col min="3328" max="3328" width="51.33203125" style="22" customWidth="1"/>
    <col min="3329" max="3329" width="36.33203125" style="22" customWidth="1"/>
    <col min="3330" max="3330" width="13.109375" style="22" customWidth="1"/>
    <col min="3331" max="3331" width="16.44140625" style="22" customWidth="1"/>
    <col min="3332" max="3332" width="8.88671875" style="22"/>
    <col min="3333" max="3333" width="15.44140625" style="22" customWidth="1"/>
    <col min="3334" max="3334" width="12.44140625" style="22" customWidth="1"/>
    <col min="3335" max="3335" width="8.88671875" style="22"/>
    <col min="3336" max="3336" width="12.88671875" style="22" customWidth="1"/>
    <col min="3337" max="3337" width="17.33203125" style="22" customWidth="1"/>
    <col min="3338" max="3338" width="8.88671875" style="22"/>
    <col min="3339" max="3339" width="14.6640625" style="22" customWidth="1"/>
    <col min="3340" max="3340" width="12.6640625" style="22" customWidth="1"/>
    <col min="3341" max="3341" width="13.109375" style="22" customWidth="1"/>
    <col min="3342" max="3342" width="15.109375" style="22" customWidth="1"/>
    <col min="3343" max="3343" width="13.6640625" style="22" customWidth="1"/>
    <col min="3344" max="3344" width="13.109375" style="22" customWidth="1"/>
    <col min="3345" max="3582" width="8.88671875" style="22"/>
    <col min="3583" max="3583" width="23" style="22" customWidth="1"/>
    <col min="3584" max="3584" width="51.33203125" style="22" customWidth="1"/>
    <col min="3585" max="3585" width="36.33203125" style="22" customWidth="1"/>
    <col min="3586" max="3586" width="13.109375" style="22" customWidth="1"/>
    <col min="3587" max="3587" width="16.44140625" style="22" customWidth="1"/>
    <col min="3588" max="3588" width="8.88671875" style="22"/>
    <col min="3589" max="3589" width="15.44140625" style="22" customWidth="1"/>
    <col min="3590" max="3590" width="12.44140625" style="22" customWidth="1"/>
    <col min="3591" max="3591" width="8.88671875" style="22"/>
    <col min="3592" max="3592" width="12.88671875" style="22" customWidth="1"/>
    <col min="3593" max="3593" width="17.33203125" style="22" customWidth="1"/>
    <col min="3594" max="3594" width="8.88671875" style="22"/>
    <col min="3595" max="3595" width="14.6640625" style="22" customWidth="1"/>
    <col min="3596" max="3596" width="12.6640625" style="22" customWidth="1"/>
    <col min="3597" max="3597" width="13.109375" style="22" customWidth="1"/>
    <col min="3598" max="3598" width="15.109375" style="22" customWidth="1"/>
    <col min="3599" max="3599" width="13.6640625" style="22" customWidth="1"/>
    <col min="3600" max="3600" width="13.109375" style="22" customWidth="1"/>
    <col min="3601" max="3838" width="8.88671875" style="22"/>
    <col min="3839" max="3839" width="23" style="22" customWidth="1"/>
    <col min="3840" max="3840" width="51.33203125" style="22" customWidth="1"/>
    <col min="3841" max="3841" width="36.33203125" style="22" customWidth="1"/>
    <col min="3842" max="3842" width="13.109375" style="22" customWidth="1"/>
    <col min="3843" max="3843" width="16.44140625" style="22" customWidth="1"/>
    <col min="3844" max="3844" width="8.88671875" style="22"/>
    <col min="3845" max="3845" width="15.44140625" style="22" customWidth="1"/>
    <col min="3846" max="3846" width="12.44140625" style="22" customWidth="1"/>
    <col min="3847" max="3847" width="8.88671875" style="22"/>
    <col min="3848" max="3848" width="12.88671875" style="22" customWidth="1"/>
    <col min="3849" max="3849" width="17.33203125" style="22" customWidth="1"/>
    <col min="3850" max="3850" width="8.88671875" style="22"/>
    <col min="3851" max="3851" width="14.6640625" style="22" customWidth="1"/>
    <col min="3852" max="3852" width="12.6640625" style="22" customWidth="1"/>
    <col min="3853" max="3853" width="13.109375" style="22" customWidth="1"/>
    <col min="3854" max="3854" width="15.109375" style="22" customWidth="1"/>
    <col min="3855" max="3855" width="13.6640625" style="22" customWidth="1"/>
    <col min="3856" max="3856" width="13.109375" style="22" customWidth="1"/>
    <col min="3857" max="4094" width="8.88671875" style="22"/>
    <col min="4095" max="4095" width="23" style="22" customWidth="1"/>
    <col min="4096" max="4096" width="51.33203125" style="22" customWidth="1"/>
    <col min="4097" max="4097" width="36.33203125" style="22" customWidth="1"/>
    <col min="4098" max="4098" width="13.109375" style="22" customWidth="1"/>
    <col min="4099" max="4099" width="16.44140625" style="22" customWidth="1"/>
    <col min="4100" max="4100" width="8.88671875" style="22"/>
    <col min="4101" max="4101" width="15.44140625" style="22" customWidth="1"/>
    <col min="4102" max="4102" width="12.44140625" style="22" customWidth="1"/>
    <col min="4103" max="4103" width="8.88671875" style="22"/>
    <col min="4104" max="4104" width="12.88671875" style="22" customWidth="1"/>
    <col min="4105" max="4105" width="17.33203125" style="22" customWidth="1"/>
    <col min="4106" max="4106" width="8.88671875" style="22"/>
    <col min="4107" max="4107" width="14.6640625" style="22" customWidth="1"/>
    <col min="4108" max="4108" width="12.6640625" style="22" customWidth="1"/>
    <col min="4109" max="4109" width="13.109375" style="22" customWidth="1"/>
    <col min="4110" max="4110" width="15.109375" style="22" customWidth="1"/>
    <col min="4111" max="4111" width="13.6640625" style="22" customWidth="1"/>
    <col min="4112" max="4112" width="13.109375" style="22" customWidth="1"/>
    <col min="4113" max="4350" width="8.88671875" style="22"/>
    <col min="4351" max="4351" width="23" style="22" customWidth="1"/>
    <col min="4352" max="4352" width="51.33203125" style="22" customWidth="1"/>
    <col min="4353" max="4353" width="36.33203125" style="22" customWidth="1"/>
    <col min="4354" max="4354" width="13.109375" style="22" customWidth="1"/>
    <col min="4355" max="4355" width="16.44140625" style="22" customWidth="1"/>
    <col min="4356" max="4356" width="8.88671875" style="22"/>
    <col min="4357" max="4357" width="15.44140625" style="22" customWidth="1"/>
    <col min="4358" max="4358" width="12.44140625" style="22" customWidth="1"/>
    <col min="4359" max="4359" width="8.88671875" style="22"/>
    <col min="4360" max="4360" width="12.88671875" style="22" customWidth="1"/>
    <col min="4361" max="4361" width="17.33203125" style="22" customWidth="1"/>
    <col min="4362" max="4362" width="8.88671875" style="22"/>
    <col min="4363" max="4363" width="14.6640625" style="22" customWidth="1"/>
    <col min="4364" max="4364" width="12.6640625" style="22" customWidth="1"/>
    <col min="4365" max="4365" width="13.109375" style="22" customWidth="1"/>
    <col min="4366" max="4366" width="15.109375" style="22" customWidth="1"/>
    <col min="4367" max="4367" width="13.6640625" style="22" customWidth="1"/>
    <col min="4368" max="4368" width="13.109375" style="22" customWidth="1"/>
    <col min="4369" max="4606" width="8.88671875" style="22"/>
    <col min="4607" max="4607" width="23" style="22" customWidth="1"/>
    <col min="4608" max="4608" width="51.33203125" style="22" customWidth="1"/>
    <col min="4609" max="4609" width="36.33203125" style="22" customWidth="1"/>
    <col min="4610" max="4610" width="13.109375" style="22" customWidth="1"/>
    <col min="4611" max="4611" width="16.44140625" style="22" customWidth="1"/>
    <col min="4612" max="4612" width="8.88671875" style="22"/>
    <col min="4613" max="4613" width="15.44140625" style="22" customWidth="1"/>
    <col min="4614" max="4614" width="12.44140625" style="22" customWidth="1"/>
    <col min="4615" max="4615" width="8.88671875" style="22"/>
    <col min="4616" max="4616" width="12.88671875" style="22" customWidth="1"/>
    <col min="4617" max="4617" width="17.33203125" style="22" customWidth="1"/>
    <col min="4618" max="4618" width="8.88671875" style="22"/>
    <col min="4619" max="4619" width="14.6640625" style="22" customWidth="1"/>
    <col min="4620" max="4620" width="12.6640625" style="22" customWidth="1"/>
    <col min="4621" max="4621" width="13.109375" style="22" customWidth="1"/>
    <col min="4622" max="4622" width="15.109375" style="22" customWidth="1"/>
    <col min="4623" max="4623" width="13.6640625" style="22" customWidth="1"/>
    <col min="4624" max="4624" width="13.109375" style="22" customWidth="1"/>
    <col min="4625" max="4862" width="8.88671875" style="22"/>
    <col min="4863" max="4863" width="23" style="22" customWidth="1"/>
    <col min="4864" max="4864" width="51.33203125" style="22" customWidth="1"/>
    <col min="4865" max="4865" width="36.33203125" style="22" customWidth="1"/>
    <col min="4866" max="4866" width="13.109375" style="22" customWidth="1"/>
    <col min="4867" max="4867" width="16.44140625" style="22" customWidth="1"/>
    <col min="4868" max="4868" width="8.88671875" style="22"/>
    <col min="4869" max="4869" width="15.44140625" style="22" customWidth="1"/>
    <col min="4870" max="4870" width="12.44140625" style="22" customWidth="1"/>
    <col min="4871" max="4871" width="8.88671875" style="22"/>
    <col min="4872" max="4872" width="12.88671875" style="22" customWidth="1"/>
    <col min="4873" max="4873" width="17.33203125" style="22" customWidth="1"/>
    <col min="4874" max="4874" width="8.88671875" style="22"/>
    <col min="4875" max="4875" width="14.6640625" style="22" customWidth="1"/>
    <col min="4876" max="4876" width="12.6640625" style="22" customWidth="1"/>
    <col min="4877" max="4877" width="13.109375" style="22" customWidth="1"/>
    <col min="4878" max="4878" width="15.109375" style="22" customWidth="1"/>
    <col min="4879" max="4879" width="13.6640625" style="22" customWidth="1"/>
    <col min="4880" max="4880" width="13.109375" style="22" customWidth="1"/>
    <col min="4881" max="5118" width="8.88671875" style="22"/>
    <col min="5119" max="5119" width="23" style="22" customWidth="1"/>
    <col min="5120" max="5120" width="51.33203125" style="22" customWidth="1"/>
    <col min="5121" max="5121" width="36.33203125" style="22" customWidth="1"/>
    <col min="5122" max="5122" width="13.109375" style="22" customWidth="1"/>
    <col min="5123" max="5123" width="16.44140625" style="22" customWidth="1"/>
    <col min="5124" max="5124" width="8.88671875" style="22"/>
    <col min="5125" max="5125" width="15.44140625" style="22" customWidth="1"/>
    <col min="5126" max="5126" width="12.44140625" style="22" customWidth="1"/>
    <col min="5127" max="5127" width="8.88671875" style="22"/>
    <col min="5128" max="5128" width="12.88671875" style="22" customWidth="1"/>
    <col min="5129" max="5129" width="17.33203125" style="22" customWidth="1"/>
    <col min="5130" max="5130" width="8.88671875" style="22"/>
    <col min="5131" max="5131" width="14.6640625" style="22" customWidth="1"/>
    <col min="5132" max="5132" width="12.6640625" style="22" customWidth="1"/>
    <col min="5133" max="5133" width="13.109375" style="22" customWidth="1"/>
    <col min="5134" max="5134" width="15.109375" style="22" customWidth="1"/>
    <col min="5135" max="5135" width="13.6640625" style="22" customWidth="1"/>
    <col min="5136" max="5136" width="13.109375" style="22" customWidth="1"/>
    <col min="5137" max="5374" width="8.88671875" style="22"/>
    <col min="5375" max="5375" width="23" style="22" customWidth="1"/>
    <col min="5376" max="5376" width="51.33203125" style="22" customWidth="1"/>
    <col min="5377" max="5377" width="36.33203125" style="22" customWidth="1"/>
    <col min="5378" max="5378" width="13.109375" style="22" customWidth="1"/>
    <col min="5379" max="5379" width="16.44140625" style="22" customWidth="1"/>
    <col min="5380" max="5380" width="8.88671875" style="22"/>
    <col min="5381" max="5381" width="15.44140625" style="22" customWidth="1"/>
    <col min="5382" max="5382" width="12.44140625" style="22" customWidth="1"/>
    <col min="5383" max="5383" width="8.88671875" style="22"/>
    <col min="5384" max="5384" width="12.88671875" style="22" customWidth="1"/>
    <col min="5385" max="5385" width="17.33203125" style="22" customWidth="1"/>
    <col min="5386" max="5386" width="8.88671875" style="22"/>
    <col min="5387" max="5387" width="14.6640625" style="22" customWidth="1"/>
    <col min="5388" max="5388" width="12.6640625" style="22" customWidth="1"/>
    <col min="5389" max="5389" width="13.109375" style="22" customWidth="1"/>
    <col min="5390" max="5390" width="15.109375" style="22" customWidth="1"/>
    <col min="5391" max="5391" width="13.6640625" style="22" customWidth="1"/>
    <col min="5392" max="5392" width="13.109375" style="22" customWidth="1"/>
    <col min="5393" max="5630" width="8.88671875" style="22"/>
    <col min="5631" max="5631" width="23" style="22" customWidth="1"/>
    <col min="5632" max="5632" width="51.33203125" style="22" customWidth="1"/>
    <col min="5633" max="5633" width="36.33203125" style="22" customWidth="1"/>
    <col min="5634" max="5634" width="13.109375" style="22" customWidth="1"/>
    <col min="5635" max="5635" width="16.44140625" style="22" customWidth="1"/>
    <col min="5636" max="5636" width="8.88671875" style="22"/>
    <col min="5637" max="5637" width="15.44140625" style="22" customWidth="1"/>
    <col min="5638" max="5638" width="12.44140625" style="22" customWidth="1"/>
    <col min="5639" max="5639" width="8.88671875" style="22"/>
    <col min="5640" max="5640" width="12.88671875" style="22" customWidth="1"/>
    <col min="5641" max="5641" width="17.33203125" style="22" customWidth="1"/>
    <col min="5642" max="5642" width="8.88671875" style="22"/>
    <col min="5643" max="5643" width="14.6640625" style="22" customWidth="1"/>
    <col min="5644" max="5644" width="12.6640625" style="22" customWidth="1"/>
    <col min="5645" max="5645" width="13.109375" style="22" customWidth="1"/>
    <col min="5646" max="5646" width="15.109375" style="22" customWidth="1"/>
    <col min="5647" max="5647" width="13.6640625" style="22" customWidth="1"/>
    <col min="5648" max="5648" width="13.109375" style="22" customWidth="1"/>
    <col min="5649" max="5886" width="8.88671875" style="22"/>
    <col min="5887" max="5887" width="23" style="22" customWidth="1"/>
    <col min="5888" max="5888" width="51.33203125" style="22" customWidth="1"/>
    <col min="5889" max="5889" width="36.33203125" style="22" customWidth="1"/>
    <col min="5890" max="5890" width="13.109375" style="22" customWidth="1"/>
    <col min="5891" max="5891" width="16.44140625" style="22" customWidth="1"/>
    <col min="5892" max="5892" width="8.88671875" style="22"/>
    <col min="5893" max="5893" width="15.44140625" style="22" customWidth="1"/>
    <col min="5894" max="5894" width="12.44140625" style="22" customWidth="1"/>
    <col min="5895" max="5895" width="8.88671875" style="22"/>
    <col min="5896" max="5896" width="12.88671875" style="22" customWidth="1"/>
    <col min="5897" max="5897" width="17.33203125" style="22" customWidth="1"/>
    <col min="5898" max="5898" width="8.88671875" style="22"/>
    <col min="5899" max="5899" width="14.6640625" style="22" customWidth="1"/>
    <col min="5900" max="5900" width="12.6640625" style="22" customWidth="1"/>
    <col min="5901" max="5901" width="13.109375" style="22" customWidth="1"/>
    <col min="5902" max="5902" width="15.109375" style="22" customWidth="1"/>
    <col min="5903" max="5903" width="13.6640625" style="22" customWidth="1"/>
    <col min="5904" max="5904" width="13.109375" style="22" customWidth="1"/>
    <col min="5905" max="6142" width="8.88671875" style="22"/>
    <col min="6143" max="6143" width="23" style="22" customWidth="1"/>
    <col min="6144" max="6144" width="51.33203125" style="22" customWidth="1"/>
    <col min="6145" max="6145" width="36.33203125" style="22" customWidth="1"/>
    <col min="6146" max="6146" width="13.109375" style="22" customWidth="1"/>
    <col min="6147" max="6147" width="16.44140625" style="22" customWidth="1"/>
    <col min="6148" max="6148" width="8.88671875" style="22"/>
    <col min="6149" max="6149" width="15.44140625" style="22" customWidth="1"/>
    <col min="6150" max="6150" width="12.44140625" style="22" customWidth="1"/>
    <col min="6151" max="6151" width="8.88671875" style="22"/>
    <col min="6152" max="6152" width="12.88671875" style="22" customWidth="1"/>
    <col min="6153" max="6153" width="17.33203125" style="22" customWidth="1"/>
    <col min="6154" max="6154" width="8.88671875" style="22"/>
    <col min="6155" max="6155" width="14.6640625" style="22" customWidth="1"/>
    <col min="6156" max="6156" width="12.6640625" style="22" customWidth="1"/>
    <col min="6157" max="6157" width="13.109375" style="22" customWidth="1"/>
    <col min="6158" max="6158" width="15.109375" style="22" customWidth="1"/>
    <col min="6159" max="6159" width="13.6640625" style="22" customWidth="1"/>
    <col min="6160" max="6160" width="13.109375" style="22" customWidth="1"/>
    <col min="6161" max="6398" width="8.88671875" style="22"/>
    <col min="6399" max="6399" width="23" style="22" customWidth="1"/>
    <col min="6400" max="6400" width="51.33203125" style="22" customWidth="1"/>
    <col min="6401" max="6401" width="36.33203125" style="22" customWidth="1"/>
    <col min="6402" max="6402" width="13.109375" style="22" customWidth="1"/>
    <col min="6403" max="6403" width="16.44140625" style="22" customWidth="1"/>
    <col min="6404" max="6404" width="8.88671875" style="22"/>
    <col min="6405" max="6405" width="15.44140625" style="22" customWidth="1"/>
    <col min="6406" max="6406" width="12.44140625" style="22" customWidth="1"/>
    <col min="6407" max="6407" width="8.88671875" style="22"/>
    <col min="6408" max="6408" width="12.88671875" style="22" customWidth="1"/>
    <col min="6409" max="6409" width="17.33203125" style="22" customWidth="1"/>
    <col min="6410" max="6410" width="8.88671875" style="22"/>
    <col min="6411" max="6411" width="14.6640625" style="22" customWidth="1"/>
    <col min="6412" max="6412" width="12.6640625" style="22" customWidth="1"/>
    <col min="6413" max="6413" width="13.109375" style="22" customWidth="1"/>
    <col min="6414" max="6414" width="15.109375" style="22" customWidth="1"/>
    <col min="6415" max="6415" width="13.6640625" style="22" customWidth="1"/>
    <col min="6416" max="6416" width="13.109375" style="22" customWidth="1"/>
    <col min="6417" max="6654" width="8.88671875" style="22"/>
    <col min="6655" max="6655" width="23" style="22" customWidth="1"/>
    <col min="6656" max="6656" width="51.33203125" style="22" customWidth="1"/>
    <col min="6657" max="6657" width="36.33203125" style="22" customWidth="1"/>
    <col min="6658" max="6658" width="13.109375" style="22" customWidth="1"/>
    <col min="6659" max="6659" width="16.44140625" style="22" customWidth="1"/>
    <col min="6660" max="6660" width="8.88671875" style="22"/>
    <col min="6661" max="6661" width="15.44140625" style="22" customWidth="1"/>
    <col min="6662" max="6662" width="12.44140625" style="22" customWidth="1"/>
    <col min="6663" max="6663" width="8.88671875" style="22"/>
    <col min="6664" max="6664" width="12.88671875" style="22" customWidth="1"/>
    <col min="6665" max="6665" width="17.33203125" style="22" customWidth="1"/>
    <col min="6666" max="6666" width="8.88671875" style="22"/>
    <col min="6667" max="6667" width="14.6640625" style="22" customWidth="1"/>
    <col min="6668" max="6668" width="12.6640625" style="22" customWidth="1"/>
    <col min="6669" max="6669" width="13.109375" style="22" customWidth="1"/>
    <col min="6670" max="6670" width="15.109375" style="22" customWidth="1"/>
    <col min="6671" max="6671" width="13.6640625" style="22" customWidth="1"/>
    <col min="6672" max="6672" width="13.109375" style="22" customWidth="1"/>
    <col min="6673" max="6910" width="8.88671875" style="22"/>
    <col min="6911" max="6911" width="23" style="22" customWidth="1"/>
    <col min="6912" max="6912" width="51.33203125" style="22" customWidth="1"/>
    <col min="6913" max="6913" width="36.33203125" style="22" customWidth="1"/>
    <col min="6914" max="6914" width="13.109375" style="22" customWidth="1"/>
    <col min="6915" max="6915" width="16.44140625" style="22" customWidth="1"/>
    <col min="6916" max="6916" width="8.88671875" style="22"/>
    <col min="6917" max="6917" width="15.44140625" style="22" customWidth="1"/>
    <col min="6918" max="6918" width="12.44140625" style="22" customWidth="1"/>
    <col min="6919" max="6919" width="8.88671875" style="22"/>
    <col min="6920" max="6920" width="12.88671875" style="22" customWidth="1"/>
    <col min="6921" max="6921" width="17.33203125" style="22" customWidth="1"/>
    <col min="6922" max="6922" width="8.88671875" style="22"/>
    <col min="6923" max="6923" width="14.6640625" style="22" customWidth="1"/>
    <col min="6924" max="6924" width="12.6640625" style="22" customWidth="1"/>
    <col min="6925" max="6925" width="13.109375" style="22" customWidth="1"/>
    <col min="6926" max="6926" width="15.109375" style="22" customWidth="1"/>
    <col min="6927" max="6927" width="13.6640625" style="22" customWidth="1"/>
    <col min="6928" max="6928" width="13.109375" style="22" customWidth="1"/>
    <col min="6929" max="7166" width="8.88671875" style="22"/>
    <col min="7167" max="7167" width="23" style="22" customWidth="1"/>
    <col min="7168" max="7168" width="51.33203125" style="22" customWidth="1"/>
    <col min="7169" max="7169" width="36.33203125" style="22" customWidth="1"/>
    <col min="7170" max="7170" width="13.109375" style="22" customWidth="1"/>
    <col min="7171" max="7171" width="16.44140625" style="22" customWidth="1"/>
    <col min="7172" max="7172" width="8.88671875" style="22"/>
    <col min="7173" max="7173" width="15.44140625" style="22" customWidth="1"/>
    <col min="7174" max="7174" width="12.44140625" style="22" customWidth="1"/>
    <col min="7175" max="7175" width="8.88671875" style="22"/>
    <col min="7176" max="7176" width="12.88671875" style="22" customWidth="1"/>
    <col min="7177" max="7177" width="17.33203125" style="22" customWidth="1"/>
    <col min="7178" max="7178" width="8.88671875" style="22"/>
    <col min="7179" max="7179" width="14.6640625" style="22" customWidth="1"/>
    <col min="7180" max="7180" width="12.6640625" style="22" customWidth="1"/>
    <col min="7181" max="7181" width="13.109375" style="22" customWidth="1"/>
    <col min="7182" max="7182" width="15.109375" style="22" customWidth="1"/>
    <col min="7183" max="7183" width="13.6640625" style="22" customWidth="1"/>
    <col min="7184" max="7184" width="13.109375" style="22" customWidth="1"/>
    <col min="7185" max="7422" width="8.88671875" style="22"/>
    <col min="7423" max="7423" width="23" style="22" customWidth="1"/>
    <col min="7424" max="7424" width="51.33203125" style="22" customWidth="1"/>
    <col min="7425" max="7425" width="36.33203125" style="22" customWidth="1"/>
    <col min="7426" max="7426" width="13.109375" style="22" customWidth="1"/>
    <col min="7427" max="7427" width="16.44140625" style="22" customWidth="1"/>
    <col min="7428" max="7428" width="8.88671875" style="22"/>
    <col min="7429" max="7429" width="15.44140625" style="22" customWidth="1"/>
    <col min="7430" max="7430" width="12.44140625" style="22" customWidth="1"/>
    <col min="7431" max="7431" width="8.88671875" style="22"/>
    <col min="7432" max="7432" width="12.88671875" style="22" customWidth="1"/>
    <col min="7433" max="7433" width="17.33203125" style="22" customWidth="1"/>
    <col min="7434" max="7434" width="8.88671875" style="22"/>
    <col min="7435" max="7435" width="14.6640625" style="22" customWidth="1"/>
    <col min="7436" max="7436" width="12.6640625" style="22" customWidth="1"/>
    <col min="7437" max="7437" width="13.109375" style="22" customWidth="1"/>
    <col min="7438" max="7438" width="15.109375" style="22" customWidth="1"/>
    <col min="7439" max="7439" width="13.6640625" style="22" customWidth="1"/>
    <col min="7440" max="7440" width="13.109375" style="22" customWidth="1"/>
    <col min="7441" max="7678" width="8.88671875" style="22"/>
    <col min="7679" max="7679" width="23" style="22" customWidth="1"/>
    <col min="7680" max="7680" width="51.33203125" style="22" customWidth="1"/>
    <col min="7681" max="7681" width="36.33203125" style="22" customWidth="1"/>
    <col min="7682" max="7682" width="13.109375" style="22" customWidth="1"/>
    <col min="7683" max="7683" width="16.44140625" style="22" customWidth="1"/>
    <col min="7684" max="7684" width="8.88671875" style="22"/>
    <col min="7685" max="7685" width="15.44140625" style="22" customWidth="1"/>
    <col min="7686" max="7686" width="12.44140625" style="22" customWidth="1"/>
    <col min="7687" max="7687" width="8.88671875" style="22"/>
    <col min="7688" max="7688" width="12.88671875" style="22" customWidth="1"/>
    <col min="7689" max="7689" width="17.33203125" style="22" customWidth="1"/>
    <col min="7690" max="7690" width="8.88671875" style="22"/>
    <col min="7691" max="7691" width="14.6640625" style="22" customWidth="1"/>
    <col min="7692" max="7692" width="12.6640625" style="22" customWidth="1"/>
    <col min="7693" max="7693" width="13.109375" style="22" customWidth="1"/>
    <col min="7694" max="7694" width="15.109375" style="22" customWidth="1"/>
    <col min="7695" max="7695" width="13.6640625" style="22" customWidth="1"/>
    <col min="7696" max="7696" width="13.109375" style="22" customWidth="1"/>
    <col min="7697" max="7934" width="8.88671875" style="22"/>
    <col min="7935" max="7935" width="23" style="22" customWidth="1"/>
    <col min="7936" max="7936" width="51.33203125" style="22" customWidth="1"/>
    <col min="7937" max="7937" width="36.33203125" style="22" customWidth="1"/>
    <col min="7938" max="7938" width="13.109375" style="22" customWidth="1"/>
    <col min="7939" max="7939" width="16.44140625" style="22" customWidth="1"/>
    <col min="7940" max="7940" width="8.88671875" style="22"/>
    <col min="7941" max="7941" width="15.44140625" style="22" customWidth="1"/>
    <col min="7942" max="7942" width="12.44140625" style="22" customWidth="1"/>
    <col min="7943" max="7943" width="8.88671875" style="22"/>
    <col min="7944" max="7944" width="12.88671875" style="22" customWidth="1"/>
    <col min="7945" max="7945" width="17.33203125" style="22" customWidth="1"/>
    <col min="7946" max="7946" width="8.88671875" style="22"/>
    <col min="7947" max="7947" width="14.6640625" style="22" customWidth="1"/>
    <col min="7948" max="7948" width="12.6640625" style="22" customWidth="1"/>
    <col min="7949" max="7949" width="13.109375" style="22" customWidth="1"/>
    <col min="7950" max="7950" width="15.109375" style="22" customWidth="1"/>
    <col min="7951" max="7951" width="13.6640625" style="22" customWidth="1"/>
    <col min="7952" max="7952" width="13.109375" style="22" customWidth="1"/>
    <col min="7953" max="8190" width="8.88671875" style="22"/>
    <col min="8191" max="8191" width="23" style="22" customWidth="1"/>
    <col min="8192" max="8192" width="51.33203125" style="22" customWidth="1"/>
    <col min="8193" max="8193" width="36.33203125" style="22" customWidth="1"/>
    <col min="8194" max="8194" width="13.109375" style="22" customWidth="1"/>
    <col min="8195" max="8195" width="16.44140625" style="22" customWidth="1"/>
    <col min="8196" max="8196" width="8.88671875" style="22"/>
    <col min="8197" max="8197" width="15.44140625" style="22" customWidth="1"/>
    <col min="8198" max="8198" width="12.44140625" style="22" customWidth="1"/>
    <col min="8199" max="8199" width="8.88671875" style="22"/>
    <col min="8200" max="8200" width="12.88671875" style="22" customWidth="1"/>
    <col min="8201" max="8201" width="17.33203125" style="22" customWidth="1"/>
    <col min="8202" max="8202" width="8.88671875" style="22"/>
    <col min="8203" max="8203" width="14.6640625" style="22" customWidth="1"/>
    <col min="8204" max="8204" width="12.6640625" style="22" customWidth="1"/>
    <col min="8205" max="8205" width="13.109375" style="22" customWidth="1"/>
    <col min="8206" max="8206" width="15.109375" style="22" customWidth="1"/>
    <col min="8207" max="8207" width="13.6640625" style="22" customWidth="1"/>
    <col min="8208" max="8208" width="13.109375" style="22" customWidth="1"/>
    <col min="8209" max="8446" width="8.88671875" style="22"/>
    <col min="8447" max="8447" width="23" style="22" customWidth="1"/>
    <col min="8448" max="8448" width="51.33203125" style="22" customWidth="1"/>
    <col min="8449" max="8449" width="36.33203125" style="22" customWidth="1"/>
    <col min="8450" max="8450" width="13.109375" style="22" customWidth="1"/>
    <col min="8451" max="8451" width="16.44140625" style="22" customWidth="1"/>
    <col min="8452" max="8452" width="8.88671875" style="22"/>
    <col min="8453" max="8453" width="15.44140625" style="22" customWidth="1"/>
    <col min="8454" max="8454" width="12.44140625" style="22" customWidth="1"/>
    <col min="8455" max="8455" width="8.88671875" style="22"/>
    <col min="8456" max="8456" width="12.88671875" style="22" customWidth="1"/>
    <col min="8457" max="8457" width="17.33203125" style="22" customWidth="1"/>
    <col min="8458" max="8458" width="8.88671875" style="22"/>
    <col min="8459" max="8459" width="14.6640625" style="22" customWidth="1"/>
    <col min="8460" max="8460" width="12.6640625" style="22" customWidth="1"/>
    <col min="8461" max="8461" width="13.109375" style="22" customWidth="1"/>
    <col min="8462" max="8462" width="15.109375" style="22" customWidth="1"/>
    <col min="8463" max="8463" width="13.6640625" style="22" customWidth="1"/>
    <col min="8464" max="8464" width="13.109375" style="22" customWidth="1"/>
    <col min="8465" max="8702" width="8.88671875" style="22"/>
    <col min="8703" max="8703" width="23" style="22" customWidth="1"/>
    <col min="8704" max="8704" width="51.33203125" style="22" customWidth="1"/>
    <col min="8705" max="8705" width="36.33203125" style="22" customWidth="1"/>
    <col min="8706" max="8706" width="13.109375" style="22" customWidth="1"/>
    <col min="8707" max="8707" width="16.44140625" style="22" customWidth="1"/>
    <col min="8708" max="8708" width="8.88671875" style="22"/>
    <col min="8709" max="8709" width="15.44140625" style="22" customWidth="1"/>
    <col min="8710" max="8710" width="12.44140625" style="22" customWidth="1"/>
    <col min="8711" max="8711" width="8.88671875" style="22"/>
    <col min="8712" max="8712" width="12.88671875" style="22" customWidth="1"/>
    <col min="8713" max="8713" width="17.33203125" style="22" customWidth="1"/>
    <col min="8714" max="8714" width="8.88671875" style="22"/>
    <col min="8715" max="8715" width="14.6640625" style="22" customWidth="1"/>
    <col min="8716" max="8716" width="12.6640625" style="22" customWidth="1"/>
    <col min="8717" max="8717" width="13.109375" style="22" customWidth="1"/>
    <col min="8718" max="8718" width="15.109375" style="22" customWidth="1"/>
    <col min="8719" max="8719" width="13.6640625" style="22" customWidth="1"/>
    <col min="8720" max="8720" width="13.109375" style="22" customWidth="1"/>
    <col min="8721" max="8958" width="8.88671875" style="22"/>
    <col min="8959" max="8959" width="23" style="22" customWidth="1"/>
    <col min="8960" max="8960" width="51.33203125" style="22" customWidth="1"/>
    <col min="8961" max="8961" width="36.33203125" style="22" customWidth="1"/>
    <col min="8962" max="8962" width="13.109375" style="22" customWidth="1"/>
    <col min="8963" max="8963" width="16.44140625" style="22" customWidth="1"/>
    <col min="8964" max="8964" width="8.88671875" style="22"/>
    <col min="8965" max="8965" width="15.44140625" style="22" customWidth="1"/>
    <col min="8966" max="8966" width="12.44140625" style="22" customWidth="1"/>
    <col min="8967" max="8967" width="8.88671875" style="22"/>
    <col min="8968" max="8968" width="12.88671875" style="22" customWidth="1"/>
    <col min="8969" max="8969" width="17.33203125" style="22" customWidth="1"/>
    <col min="8970" max="8970" width="8.88671875" style="22"/>
    <col min="8971" max="8971" width="14.6640625" style="22" customWidth="1"/>
    <col min="8972" max="8972" width="12.6640625" style="22" customWidth="1"/>
    <col min="8973" max="8973" width="13.109375" style="22" customWidth="1"/>
    <col min="8974" max="8974" width="15.109375" style="22" customWidth="1"/>
    <col min="8975" max="8975" width="13.6640625" style="22" customWidth="1"/>
    <col min="8976" max="8976" width="13.109375" style="22" customWidth="1"/>
    <col min="8977" max="9214" width="8.88671875" style="22"/>
    <col min="9215" max="9215" width="23" style="22" customWidth="1"/>
    <col min="9216" max="9216" width="51.33203125" style="22" customWidth="1"/>
    <col min="9217" max="9217" width="36.33203125" style="22" customWidth="1"/>
    <col min="9218" max="9218" width="13.109375" style="22" customWidth="1"/>
    <col min="9219" max="9219" width="16.44140625" style="22" customWidth="1"/>
    <col min="9220" max="9220" width="8.88671875" style="22"/>
    <col min="9221" max="9221" width="15.44140625" style="22" customWidth="1"/>
    <col min="9222" max="9222" width="12.44140625" style="22" customWidth="1"/>
    <col min="9223" max="9223" width="8.88671875" style="22"/>
    <col min="9224" max="9224" width="12.88671875" style="22" customWidth="1"/>
    <col min="9225" max="9225" width="17.33203125" style="22" customWidth="1"/>
    <col min="9226" max="9226" width="8.88671875" style="22"/>
    <col min="9227" max="9227" width="14.6640625" style="22" customWidth="1"/>
    <col min="9228" max="9228" width="12.6640625" style="22" customWidth="1"/>
    <col min="9229" max="9229" width="13.109375" style="22" customWidth="1"/>
    <col min="9230" max="9230" width="15.109375" style="22" customWidth="1"/>
    <col min="9231" max="9231" width="13.6640625" style="22" customWidth="1"/>
    <col min="9232" max="9232" width="13.109375" style="22" customWidth="1"/>
    <col min="9233" max="9470" width="8.88671875" style="22"/>
    <col min="9471" max="9471" width="23" style="22" customWidth="1"/>
    <col min="9472" max="9472" width="51.33203125" style="22" customWidth="1"/>
    <col min="9473" max="9473" width="36.33203125" style="22" customWidth="1"/>
    <col min="9474" max="9474" width="13.109375" style="22" customWidth="1"/>
    <col min="9475" max="9475" width="16.44140625" style="22" customWidth="1"/>
    <col min="9476" max="9476" width="8.88671875" style="22"/>
    <col min="9477" max="9477" width="15.44140625" style="22" customWidth="1"/>
    <col min="9478" max="9478" width="12.44140625" style="22" customWidth="1"/>
    <col min="9479" max="9479" width="8.88671875" style="22"/>
    <col min="9480" max="9480" width="12.88671875" style="22" customWidth="1"/>
    <col min="9481" max="9481" width="17.33203125" style="22" customWidth="1"/>
    <col min="9482" max="9482" width="8.88671875" style="22"/>
    <col min="9483" max="9483" width="14.6640625" style="22" customWidth="1"/>
    <col min="9484" max="9484" width="12.6640625" style="22" customWidth="1"/>
    <col min="9485" max="9485" width="13.109375" style="22" customWidth="1"/>
    <col min="9486" max="9486" width="15.109375" style="22" customWidth="1"/>
    <col min="9487" max="9487" width="13.6640625" style="22" customWidth="1"/>
    <col min="9488" max="9488" width="13.109375" style="22" customWidth="1"/>
    <col min="9489" max="9726" width="8.88671875" style="22"/>
    <col min="9727" max="9727" width="23" style="22" customWidth="1"/>
    <col min="9728" max="9728" width="51.33203125" style="22" customWidth="1"/>
    <col min="9729" max="9729" width="36.33203125" style="22" customWidth="1"/>
    <col min="9730" max="9730" width="13.109375" style="22" customWidth="1"/>
    <col min="9731" max="9731" width="16.44140625" style="22" customWidth="1"/>
    <col min="9732" max="9732" width="8.88671875" style="22"/>
    <col min="9733" max="9733" width="15.44140625" style="22" customWidth="1"/>
    <col min="9734" max="9734" width="12.44140625" style="22" customWidth="1"/>
    <col min="9735" max="9735" width="8.88671875" style="22"/>
    <col min="9736" max="9736" width="12.88671875" style="22" customWidth="1"/>
    <col min="9737" max="9737" width="17.33203125" style="22" customWidth="1"/>
    <col min="9738" max="9738" width="8.88671875" style="22"/>
    <col min="9739" max="9739" width="14.6640625" style="22" customWidth="1"/>
    <col min="9740" max="9740" width="12.6640625" style="22" customWidth="1"/>
    <col min="9741" max="9741" width="13.109375" style="22" customWidth="1"/>
    <col min="9742" max="9742" width="15.109375" style="22" customWidth="1"/>
    <col min="9743" max="9743" width="13.6640625" style="22" customWidth="1"/>
    <col min="9744" max="9744" width="13.109375" style="22" customWidth="1"/>
    <col min="9745" max="9982" width="8.88671875" style="22"/>
    <col min="9983" max="9983" width="23" style="22" customWidth="1"/>
    <col min="9984" max="9984" width="51.33203125" style="22" customWidth="1"/>
    <col min="9985" max="9985" width="36.33203125" style="22" customWidth="1"/>
    <col min="9986" max="9986" width="13.109375" style="22" customWidth="1"/>
    <col min="9987" max="9987" width="16.44140625" style="22" customWidth="1"/>
    <col min="9988" max="9988" width="8.88671875" style="22"/>
    <col min="9989" max="9989" width="15.44140625" style="22" customWidth="1"/>
    <col min="9990" max="9990" width="12.44140625" style="22" customWidth="1"/>
    <col min="9991" max="9991" width="8.88671875" style="22"/>
    <col min="9992" max="9992" width="12.88671875" style="22" customWidth="1"/>
    <col min="9993" max="9993" width="17.33203125" style="22" customWidth="1"/>
    <col min="9994" max="9994" width="8.88671875" style="22"/>
    <col min="9995" max="9995" width="14.6640625" style="22" customWidth="1"/>
    <col min="9996" max="9996" width="12.6640625" style="22" customWidth="1"/>
    <col min="9997" max="9997" width="13.109375" style="22" customWidth="1"/>
    <col min="9998" max="9998" width="15.109375" style="22" customWidth="1"/>
    <col min="9999" max="9999" width="13.6640625" style="22" customWidth="1"/>
    <col min="10000" max="10000" width="13.109375" style="22" customWidth="1"/>
    <col min="10001" max="10238" width="8.88671875" style="22"/>
    <col min="10239" max="10239" width="23" style="22" customWidth="1"/>
    <col min="10240" max="10240" width="51.33203125" style="22" customWidth="1"/>
    <col min="10241" max="10241" width="36.33203125" style="22" customWidth="1"/>
    <col min="10242" max="10242" width="13.109375" style="22" customWidth="1"/>
    <col min="10243" max="10243" width="16.44140625" style="22" customWidth="1"/>
    <col min="10244" max="10244" width="8.88671875" style="22"/>
    <col min="10245" max="10245" width="15.44140625" style="22" customWidth="1"/>
    <col min="10246" max="10246" width="12.44140625" style="22" customWidth="1"/>
    <col min="10247" max="10247" width="8.88671875" style="22"/>
    <col min="10248" max="10248" width="12.88671875" style="22" customWidth="1"/>
    <col min="10249" max="10249" width="17.33203125" style="22" customWidth="1"/>
    <col min="10250" max="10250" width="8.88671875" style="22"/>
    <col min="10251" max="10251" width="14.6640625" style="22" customWidth="1"/>
    <col min="10252" max="10252" width="12.6640625" style="22" customWidth="1"/>
    <col min="10253" max="10253" width="13.109375" style="22" customWidth="1"/>
    <col min="10254" max="10254" width="15.109375" style="22" customWidth="1"/>
    <col min="10255" max="10255" width="13.6640625" style="22" customWidth="1"/>
    <col min="10256" max="10256" width="13.109375" style="22" customWidth="1"/>
    <col min="10257" max="10494" width="8.88671875" style="22"/>
    <col min="10495" max="10495" width="23" style="22" customWidth="1"/>
    <col min="10496" max="10496" width="51.33203125" style="22" customWidth="1"/>
    <col min="10497" max="10497" width="36.33203125" style="22" customWidth="1"/>
    <col min="10498" max="10498" width="13.109375" style="22" customWidth="1"/>
    <col min="10499" max="10499" width="16.44140625" style="22" customWidth="1"/>
    <col min="10500" max="10500" width="8.88671875" style="22"/>
    <col min="10501" max="10501" width="15.44140625" style="22" customWidth="1"/>
    <col min="10502" max="10502" width="12.44140625" style="22" customWidth="1"/>
    <col min="10503" max="10503" width="8.88671875" style="22"/>
    <col min="10504" max="10504" width="12.88671875" style="22" customWidth="1"/>
    <col min="10505" max="10505" width="17.33203125" style="22" customWidth="1"/>
    <col min="10506" max="10506" width="8.88671875" style="22"/>
    <col min="10507" max="10507" width="14.6640625" style="22" customWidth="1"/>
    <col min="10508" max="10508" width="12.6640625" style="22" customWidth="1"/>
    <col min="10509" max="10509" width="13.109375" style="22" customWidth="1"/>
    <col min="10510" max="10510" width="15.109375" style="22" customWidth="1"/>
    <col min="10511" max="10511" width="13.6640625" style="22" customWidth="1"/>
    <col min="10512" max="10512" width="13.109375" style="22" customWidth="1"/>
    <col min="10513" max="10750" width="8.88671875" style="22"/>
    <col min="10751" max="10751" width="23" style="22" customWidth="1"/>
    <col min="10752" max="10752" width="51.33203125" style="22" customWidth="1"/>
    <col min="10753" max="10753" width="36.33203125" style="22" customWidth="1"/>
    <col min="10754" max="10754" width="13.109375" style="22" customWidth="1"/>
    <col min="10755" max="10755" width="16.44140625" style="22" customWidth="1"/>
    <col min="10756" max="10756" width="8.88671875" style="22"/>
    <col min="10757" max="10757" width="15.44140625" style="22" customWidth="1"/>
    <col min="10758" max="10758" width="12.44140625" style="22" customWidth="1"/>
    <col min="10759" max="10759" width="8.88671875" style="22"/>
    <col min="10760" max="10760" width="12.88671875" style="22" customWidth="1"/>
    <col min="10761" max="10761" width="17.33203125" style="22" customWidth="1"/>
    <col min="10762" max="10762" width="8.88671875" style="22"/>
    <col min="10763" max="10763" width="14.6640625" style="22" customWidth="1"/>
    <col min="10764" max="10764" width="12.6640625" style="22" customWidth="1"/>
    <col min="10765" max="10765" width="13.109375" style="22" customWidth="1"/>
    <col min="10766" max="10766" width="15.109375" style="22" customWidth="1"/>
    <col min="10767" max="10767" width="13.6640625" style="22" customWidth="1"/>
    <col min="10768" max="10768" width="13.109375" style="22" customWidth="1"/>
    <col min="10769" max="11006" width="8.88671875" style="22"/>
    <col min="11007" max="11007" width="23" style="22" customWidth="1"/>
    <col min="11008" max="11008" width="51.33203125" style="22" customWidth="1"/>
    <col min="11009" max="11009" width="36.33203125" style="22" customWidth="1"/>
    <col min="11010" max="11010" width="13.109375" style="22" customWidth="1"/>
    <col min="11011" max="11011" width="16.44140625" style="22" customWidth="1"/>
    <col min="11012" max="11012" width="8.88671875" style="22"/>
    <col min="11013" max="11013" width="15.44140625" style="22" customWidth="1"/>
    <col min="11014" max="11014" width="12.44140625" style="22" customWidth="1"/>
    <col min="11015" max="11015" width="8.88671875" style="22"/>
    <col min="11016" max="11016" width="12.88671875" style="22" customWidth="1"/>
    <col min="11017" max="11017" width="17.33203125" style="22" customWidth="1"/>
    <col min="11018" max="11018" width="8.88671875" style="22"/>
    <col min="11019" max="11019" width="14.6640625" style="22" customWidth="1"/>
    <col min="11020" max="11020" width="12.6640625" style="22" customWidth="1"/>
    <col min="11021" max="11021" width="13.109375" style="22" customWidth="1"/>
    <col min="11022" max="11022" width="15.109375" style="22" customWidth="1"/>
    <col min="11023" max="11023" width="13.6640625" style="22" customWidth="1"/>
    <col min="11024" max="11024" width="13.109375" style="22" customWidth="1"/>
    <col min="11025" max="11262" width="8.88671875" style="22"/>
    <col min="11263" max="11263" width="23" style="22" customWidth="1"/>
    <col min="11264" max="11264" width="51.33203125" style="22" customWidth="1"/>
    <col min="11265" max="11265" width="36.33203125" style="22" customWidth="1"/>
    <col min="11266" max="11266" width="13.109375" style="22" customWidth="1"/>
    <col min="11267" max="11267" width="16.44140625" style="22" customWidth="1"/>
    <col min="11268" max="11268" width="8.88671875" style="22"/>
    <col min="11269" max="11269" width="15.44140625" style="22" customWidth="1"/>
    <col min="11270" max="11270" width="12.44140625" style="22" customWidth="1"/>
    <col min="11271" max="11271" width="8.88671875" style="22"/>
    <col min="11272" max="11272" width="12.88671875" style="22" customWidth="1"/>
    <col min="11273" max="11273" width="17.33203125" style="22" customWidth="1"/>
    <col min="11274" max="11274" width="8.88671875" style="22"/>
    <col min="11275" max="11275" width="14.6640625" style="22" customWidth="1"/>
    <col min="11276" max="11276" width="12.6640625" style="22" customWidth="1"/>
    <col min="11277" max="11277" width="13.109375" style="22" customWidth="1"/>
    <col min="11278" max="11278" width="15.109375" style="22" customWidth="1"/>
    <col min="11279" max="11279" width="13.6640625" style="22" customWidth="1"/>
    <col min="11280" max="11280" width="13.109375" style="22" customWidth="1"/>
    <col min="11281" max="11518" width="8.88671875" style="22"/>
    <col min="11519" max="11519" width="23" style="22" customWidth="1"/>
    <col min="11520" max="11520" width="51.33203125" style="22" customWidth="1"/>
    <col min="11521" max="11521" width="36.33203125" style="22" customWidth="1"/>
    <col min="11522" max="11522" width="13.109375" style="22" customWidth="1"/>
    <col min="11523" max="11523" width="16.44140625" style="22" customWidth="1"/>
    <col min="11524" max="11524" width="8.88671875" style="22"/>
    <col min="11525" max="11525" width="15.44140625" style="22" customWidth="1"/>
    <col min="11526" max="11526" width="12.44140625" style="22" customWidth="1"/>
    <col min="11527" max="11527" width="8.88671875" style="22"/>
    <col min="11528" max="11528" width="12.88671875" style="22" customWidth="1"/>
    <col min="11529" max="11529" width="17.33203125" style="22" customWidth="1"/>
    <col min="11530" max="11530" width="8.88671875" style="22"/>
    <col min="11531" max="11531" width="14.6640625" style="22" customWidth="1"/>
    <col min="11532" max="11532" width="12.6640625" style="22" customWidth="1"/>
    <col min="11533" max="11533" width="13.109375" style="22" customWidth="1"/>
    <col min="11534" max="11534" width="15.109375" style="22" customWidth="1"/>
    <col min="11535" max="11535" width="13.6640625" style="22" customWidth="1"/>
    <col min="11536" max="11536" width="13.109375" style="22" customWidth="1"/>
    <col min="11537" max="11774" width="8.88671875" style="22"/>
    <col min="11775" max="11775" width="23" style="22" customWidth="1"/>
    <col min="11776" max="11776" width="51.33203125" style="22" customWidth="1"/>
    <col min="11777" max="11777" width="36.33203125" style="22" customWidth="1"/>
    <col min="11778" max="11778" width="13.109375" style="22" customWidth="1"/>
    <col min="11779" max="11779" width="16.44140625" style="22" customWidth="1"/>
    <col min="11780" max="11780" width="8.88671875" style="22"/>
    <col min="11781" max="11781" width="15.44140625" style="22" customWidth="1"/>
    <col min="11782" max="11782" width="12.44140625" style="22" customWidth="1"/>
    <col min="11783" max="11783" width="8.88671875" style="22"/>
    <col min="11784" max="11784" width="12.88671875" style="22" customWidth="1"/>
    <col min="11785" max="11785" width="17.33203125" style="22" customWidth="1"/>
    <col min="11786" max="11786" width="8.88671875" style="22"/>
    <col min="11787" max="11787" width="14.6640625" style="22" customWidth="1"/>
    <col min="11788" max="11788" width="12.6640625" style="22" customWidth="1"/>
    <col min="11789" max="11789" width="13.109375" style="22" customWidth="1"/>
    <col min="11790" max="11790" width="15.109375" style="22" customWidth="1"/>
    <col min="11791" max="11791" width="13.6640625" style="22" customWidth="1"/>
    <col min="11792" max="11792" width="13.109375" style="22" customWidth="1"/>
    <col min="11793" max="12030" width="8.88671875" style="22"/>
    <col min="12031" max="12031" width="23" style="22" customWidth="1"/>
    <col min="12032" max="12032" width="51.33203125" style="22" customWidth="1"/>
    <col min="12033" max="12033" width="36.33203125" style="22" customWidth="1"/>
    <col min="12034" max="12034" width="13.109375" style="22" customWidth="1"/>
    <col min="12035" max="12035" width="16.44140625" style="22" customWidth="1"/>
    <col min="12036" max="12036" width="8.88671875" style="22"/>
    <col min="12037" max="12037" width="15.44140625" style="22" customWidth="1"/>
    <col min="12038" max="12038" width="12.44140625" style="22" customWidth="1"/>
    <col min="12039" max="12039" width="8.88671875" style="22"/>
    <col min="12040" max="12040" width="12.88671875" style="22" customWidth="1"/>
    <col min="12041" max="12041" width="17.33203125" style="22" customWidth="1"/>
    <col min="12042" max="12042" width="8.88671875" style="22"/>
    <col min="12043" max="12043" width="14.6640625" style="22" customWidth="1"/>
    <col min="12044" max="12044" width="12.6640625" style="22" customWidth="1"/>
    <col min="12045" max="12045" width="13.109375" style="22" customWidth="1"/>
    <col min="12046" max="12046" width="15.109375" style="22" customWidth="1"/>
    <col min="12047" max="12047" width="13.6640625" style="22" customWidth="1"/>
    <col min="12048" max="12048" width="13.109375" style="22" customWidth="1"/>
    <col min="12049" max="12286" width="8.88671875" style="22"/>
    <col min="12287" max="12287" width="23" style="22" customWidth="1"/>
    <col min="12288" max="12288" width="51.33203125" style="22" customWidth="1"/>
    <col min="12289" max="12289" width="36.33203125" style="22" customWidth="1"/>
    <col min="12290" max="12290" width="13.109375" style="22" customWidth="1"/>
    <col min="12291" max="12291" width="16.44140625" style="22" customWidth="1"/>
    <col min="12292" max="12292" width="8.88671875" style="22"/>
    <col min="12293" max="12293" width="15.44140625" style="22" customWidth="1"/>
    <col min="12294" max="12294" width="12.44140625" style="22" customWidth="1"/>
    <col min="12295" max="12295" width="8.88671875" style="22"/>
    <col min="12296" max="12296" width="12.88671875" style="22" customWidth="1"/>
    <col min="12297" max="12297" width="17.33203125" style="22" customWidth="1"/>
    <col min="12298" max="12298" width="8.88671875" style="22"/>
    <col min="12299" max="12299" width="14.6640625" style="22" customWidth="1"/>
    <col min="12300" max="12300" width="12.6640625" style="22" customWidth="1"/>
    <col min="12301" max="12301" width="13.109375" style="22" customWidth="1"/>
    <col min="12302" max="12302" width="15.109375" style="22" customWidth="1"/>
    <col min="12303" max="12303" width="13.6640625" style="22" customWidth="1"/>
    <col min="12304" max="12304" width="13.109375" style="22" customWidth="1"/>
    <col min="12305" max="12542" width="8.88671875" style="22"/>
    <col min="12543" max="12543" width="23" style="22" customWidth="1"/>
    <col min="12544" max="12544" width="51.33203125" style="22" customWidth="1"/>
    <col min="12545" max="12545" width="36.33203125" style="22" customWidth="1"/>
    <col min="12546" max="12546" width="13.109375" style="22" customWidth="1"/>
    <col min="12547" max="12547" width="16.44140625" style="22" customWidth="1"/>
    <col min="12548" max="12548" width="8.88671875" style="22"/>
    <col min="12549" max="12549" width="15.44140625" style="22" customWidth="1"/>
    <col min="12550" max="12550" width="12.44140625" style="22" customWidth="1"/>
    <col min="12551" max="12551" width="8.88671875" style="22"/>
    <col min="12552" max="12552" width="12.88671875" style="22" customWidth="1"/>
    <col min="12553" max="12553" width="17.33203125" style="22" customWidth="1"/>
    <col min="12554" max="12554" width="8.88671875" style="22"/>
    <col min="12555" max="12555" width="14.6640625" style="22" customWidth="1"/>
    <col min="12556" max="12556" width="12.6640625" style="22" customWidth="1"/>
    <col min="12557" max="12557" width="13.109375" style="22" customWidth="1"/>
    <col min="12558" max="12558" width="15.109375" style="22" customWidth="1"/>
    <col min="12559" max="12559" width="13.6640625" style="22" customWidth="1"/>
    <col min="12560" max="12560" width="13.109375" style="22" customWidth="1"/>
    <col min="12561" max="12798" width="8.88671875" style="22"/>
    <col min="12799" max="12799" width="23" style="22" customWidth="1"/>
    <col min="12800" max="12800" width="51.33203125" style="22" customWidth="1"/>
    <col min="12801" max="12801" width="36.33203125" style="22" customWidth="1"/>
    <col min="12802" max="12802" width="13.109375" style="22" customWidth="1"/>
    <col min="12803" max="12803" width="16.44140625" style="22" customWidth="1"/>
    <col min="12804" max="12804" width="8.88671875" style="22"/>
    <col min="12805" max="12805" width="15.44140625" style="22" customWidth="1"/>
    <col min="12806" max="12806" width="12.44140625" style="22" customWidth="1"/>
    <col min="12807" max="12807" width="8.88671875" style="22"/>
    <col min="12808" max="12808" width="12.88671875" style="22" customWidth="1"/>
    <col min="12809" max="12809" width="17.33203125" style="22" customWidth="1"/>
    <col min="12810" max="12810" width="8.88671875" style="22"/>
    <col min="12811" max="12811" width="14.6640625" style="22" customWidth="1"/>
    <col min="12812" max="12812" width="12.6640625" style="22" customWidth="1"/>
    <col min="12813" max="12813" width="13.109375" style="22" customWidth="1"/>
    <col min="12814" max="12814" width="15.109375" style="22" customWidth="1"/>
    <col min="12815" max="12815" width="13.6640625" style="22" customWidth="1"/>
    <col min="12816" max="12816" width="13.109375" style="22" customWidth="1"/>
    <col min="12817" max="13054" width="8.88671875" style="22"/>
    <col min="13055" max="13055" width="23" style="22" customWidth="1"/>
    <col min="13056" max="13056" width="51.33203125" style="22" customWidth="1"/>
    <col min="13057" max="13057" width="36.33203125" style="22" customWidth="1"/>
    <col min="13058" max="13058" width="13.109375" style="22" customWidth="1"/>
    <col min="13059" max="13059" width="16.44140625" style="22" customWidth="1"/>
    <col min="13060" max="13060" width="8.88671875" style="22"/>
    <col min="13061" max="13061" width="15.44140625" style="22" customWidth="1"/>
    <col min="13062" max="13062" width="12.44140625" style="22" customWidth="1"/>
    <col min="13063" max="13063" width="8.88671875" style="22"/>
    <col min="13064" max="13064" width="12.88671875" style="22" customWidth="1"/>
    <col min="13065" max="13065" width="17.33203125" style="22" customWidth="1"/>
    <col min="13066" max="13066" width="8.88671875" style="22"/>
    <col min="13067" max="13067" width="14.6640625" style="22" customWidth="1"/>
    <col min="13068" max="13068" width="12.6640625" style="22" customWidth="1"/>
    <col min="13069" max="13069" width="13.109375" style="22" customWidth="1"/>
    <col min="13070" max="13070" width="15.109375" style="22" customWidth="1"/>
    <col min="13071" max="13071" width="13.6640625" style="22" customWidth="1"/>
    <col min="13072" max="13072" width="13.109375" style="22" customWidth="1"/>
    <col min="13073" max="13310" width="8.88671875" style="22"/>
    <col min="13311" max="13311" width="23" style="22" customWidth="1"/>
    <col min="13312" max="13312" width="51.33203125" style="22" customWidth="1"/>
    <col min="13313" max="13313" width="36.33203125" style="22" customWidth="1"/>
    <col min="13314" max="13314" width="13.109375" style="22" customWidth="1"/>
    <col min="13315" max="13315" width="16.44140625" style="22" customWidth="1"/>
    <col min="13316" max="13316" width="8.88671875" style="22"/>
    <col min="13317" max="13317" width="15.44140625" style="22" customWidth="1"/>
    <col min="13318" max="13318" width="12.44140625" style="22" customWidth="1"/>
    <col min="13319" max="13319" width="8.88671875" style="22"/>
    <col min="13320" max="13320" width="12.88671875" style="22" customWidth="1"/>
    <col min="13321" max="13321" width="17.33203125" style="22" customWidth="1"/>
    <col min="13322" max="13322" width="8.88671875" style="22"/>
    <col min="13323" max="13323" width="14.6640625" style="22" customWidth="1"/>
    <col min="13324" max="13324" width="12.6640625" style="22" customWidth="1"/>
    <col min="13325" max="13325" width="13.109375" style="22" customWidth="1"/>
    <col min="13326" max="13326" width="15.109375" style="22" customWidth="1"/>
    <col min="13327" max="13327" width="13.6640625" style="22" customWidth="1"/>
    <col min="13328" max="13328" width="13.109375" style="22" customWidth="1"/>
    <col min="13329" max="13566" width="8.88671875" style="22"/>
    <col min="13567" max="13567" width="23" style="22" customWidth="1"/>
    <col min="13568" max="13568" width="51.33203125" style="22" customWidth="1"/>
    <col min="13569" max="13569" width="36.33203125" style="22" customWidth="1"/>
    <col min="13570" max="13570" width="13.109375" style="22" customWidth="1"/>
    <col min="13571" max="13571" width="16.44140625" style="22" customWidth="1"/>
    <col min="13572" max="13572" width="8.88671875" style="22"/>
    <col min="13573" max="13573" width="15.44140625" style="22" customWidth="1"/>
    <col min="13574" max="13574" width="12.44140625" style="22" customWidth="1"/>
    <col min="13575" max="13575" width="8.88671875" style="22"/>
    <col min="13576" max="13576" width="12.88671875" style="22" customWidth="1"/>
    <col min="13577" max="13577" width="17.33203125" style="22" customWidth="1"/>
    <col min="13578" max="13578" width="8.88671875" style="22"/>
    <col min="13579" max="13579" width="14.6640625" style="22" customWidth="1"/>
    <col min="13580" max="13580" width="12.6640625" style="22" customWidth="1"/>
    <col min="13581" max="13581" width="13.109375" style="22" customWidth="1"/>
    <col min="13582" max="13582" width="15.109375" style="22" customWidth="1"/>
    <col min="13583" max="13583" width="13.6640625" style="22" customWidth="1"/>
    <col min="13584" max="13584" width="13.109375" style="22" customWidth="1"/>
    <col min="13585" max="13822" width="8.88671875" style="22"/>
    <col min="13823" max="13823" width="23" style="22" customWidth="1"/>
    <col min="13824" max="13824" width="51.33203125" style="22" customWidth="1"/>
    <col min="13825" max="13825" width="36.33203125" style="22" customWidth="1"/>
    <col min="13826" max="13826" width="13.109375" style="22" customWidth="1"/>
    <col min="13827" max="13827" width="16.44140625" style="22" customWidth="1"/>
    <col min="13828" max="13828" width="8.88671875" style="22"/>
    <col min="13829" max="13829" width="15.44140625" style="22" customWidth="1"/>
    <col min="13830" max="13830" width="12.44140625" style="22" customWidth="1"/>
    <col min="13831" max="13831" width="8.88671875" style="22"/>
    <col min="13832" max="13832" width="12.88671875" style="22" customWidth="1"/>
    <col min="13833" max="13833" width="17.33203125" style="22" customWidth="1"/>
    <col min="13834" max="13834" width="8.88671875" style="22"/>
    <col min="13835" max="13835" width="14.6640625" style="22" customWidth="1"/>
    <col min="13836" max="13836" width="12.6640625" style="22" customWidth="1"/>
    <col min="13837" max="13837" width="13.109375" style="22" customWidth="1"/>
    <col min="13838" max="13838" width="15.109375" style="22" customWidth="1"/>
    <col min="13839" max="13839" width="13.6640625" style="22" customWidth="1"/>
    <col min="13840" max="13840" width="13.109375" style="22" customWidth="1"/>
    <col min="13841" max="14078" width="8.88671875" style="22"/>
    <col min="14079" max="14079" width="23" style="22" customWidth="1"/>
    <col min="14080" max="14080" width="51.33203125" style="22" customWidth="1"/>
    <col min="14081" max="14081" width="36.33203125" style="22" customWidth="1"/>
    <col min="14082" max="14082" width="13.109375" style="22" customWidth="1"/>
    <col min="14083" max="14083" width="16.44140625" style="22" customWidth="1"/>
    <col min="14084" max="14084" width="8.88671875" style="22"/>
    <col min="14085" max="14085" width="15.44140625" style="22" customWidth="1"/>
    <col min="14086" max="14086" width="12.44140625" style="22" customWidth="1"/>
    <col min="14087" max="14087" width="8.88671875" style="22"/>
    <col min="14088" max="14088" width="12.88671875" style="22" customWidth="1"/>
    <col min="14089" max="14089" width="17.33203125" style="22" customWidth="1"/>
    <col min="14090" max="14090" width="8.88671875" style="22"/>
    <col min="14091" max="14091" width="14.6640625" style="22" customWidth="1"/>
    <col min="14092" max="14092" width="12.6640625" style="22" customWidth="1"/>
    <col min="14093" max="14093" width="13.109375" style="22" customWidth="1"/>
    <col min="14094" max="14094" width="15.109375" style="22" customWidth="1"/>
    <col min="14095" max="14095" width="13.6640625" style="22" customWidth="1"/>
    <col min="14096" max="14096" width="13.109375" style="22" customWidth="1"/>
    <col min="14097" max="14334" width="8.88671875" style="22"/>
    <col min="14335" max="14335" width="23" style="22" customWidth="1"/>
    <col min="14336" max="14336" width="51.33203125" style="22" customWidth="1"/>
    <col min="14337" max="14337" width="36.33203125" style="22" customWidth="1"/>
    <col min="14338" max="14338" width="13.109375" style="22" customWidth="1"/>
    <col min="14339" max="14339" width="16.44140625" style="22" customWidth="1"/>
    <col min="14340" max="14340" width="8.88671875" style="22"/>
    <col min="14341" max="14341" width="15.44140625" style="22" customWidth="1"/>
    <col min="14342" max="14342" width="12.44140625" style="22" customWidth="1"/>
    <col min="14343" max="14343" width="8.88671875" style="22"/>
    <col min="14344" max="14344" width="12.88671875" style="22" customWidth="1"/>
    <col min="14345" max="14345" width="17.33203125" style="22" customWidth="1"/>
    <col min="14346" max="14346" width="8.88671875" style="22"/>
    <col min="14347" max="14347" width="14.6640625" style="22" customWidth="1"/>
    <col min="14348" max="14348" width="12.6640625" style="22" customWidth="1"/>
    <col min="14349" max="14349" width="13.109375" style="22" customWidth="1"/>
    <col min="14350" max="14350" width="15.109375" style="22" customWidth="1"/>
    <col min="14351" max="14351" width="13.6640625" style="22" customWidth="1"/>
    <col min="14352" max="14352" width="13.109375" style="22" customWidth="1"/>
    <col min="14353" max="14590" width="8.88671875" style="22"/>
    <col min="14591" max="14591" width="23" style="22" customWidth="1"/>
    <col min="14592" max="14592" width="51.33203125" style="22" customWidth="1"/>
    <col min="14593" max="14593" width="36.33203125" style="22" customWidth="1"/>
    <col min="14594" max="14594" width="13.109375" style="22" customWidth="1"/>
    <col min="14595" max="14595" width="16.44140625" style="22" customWidth="1"/>
    <col min="14596" max="14596" width="8.88671875" style="22"/>
    <col min="14597" max="14597" width="15.44140625" style="22" customWidth="1"/>
    <col min="14598" max="14598" width="12.44140625" style="22" customWidth="1"/>
    <col min="14599" max="14599" width="8.88671875" style="22"/>
    <col min="14600" max="14600" width="12.88671875" style="22" customWidth="1"/>
    <col min="14601" max="14601" width="17.33203125" style="22" customWidth="1"/>
    <col min="14602" max="14602" width="8.88671875" style="22"/>
    <col min="14603" max="14603" width="14.6640625" style="22" customWidth="1"/>
    <col min="14604" max="14604" width="12.6640625" style="22" customWidth="1"/>
    <col min="14605" max="14605" width="13.109375" style="22" customWidth="1"/>
    <col min="14606" max="14606" width="15.109375" style="22" customWidth="1"/>
    <col min="14607" max="14607" width="13.6640625" style="22" customWidth="1"/>
    <col min="14608" max="14608" width="13.109375" style="22" customWidth="1"/>
    <col min="14609" max="14846" width="8.88671875" style="22"/>
    <col min="14847" max="14847" width="23" style="22" customWidth="1"/>
    <col min="14848" max="14848" width="51.33203125" style="22" customWidth="1"/>
    <col min="14849" max="14849" width="36.33203125" style="22" customWidth="1"/>
    <col min="14850" max="14850" width="13.109375" style="22" customWidth="1"/>
    <col min="14851" max="14851" width="16.44140625" style="22" customWidth="1"/>
    <col min="14852" max="14852" width="8.88671875" style="22"/>
    <col min="14853" max="14853" width="15.44140625" style="22" customWidth="1"/>
    <col min="14854" max="14854" width="12.44140625" style="22" customWidth="1"/>
    <col min="14855" max="14855" width="8.88671875" style="22"/>
    <col min="14856" max="14856" width="12.88671875" style="22" customWidth="1"/>
    <col min="14857" max="14857" width="17.33203125" style="22" customWidth="1"/>
    <col min="14858" max="14858" width="8.88671875" style="22"/>
    <col min="14859" max="14859" width="14.6640625" style="22" customWidth="1"/>
    <col min="14860" max="14860" width="12.6640625" style="22" customWidth="1"/>
    <col min="14861" max="14861" width="13.109375" style="22" customWidth="1"/>
    <col min="14862" max="14862" width="15.109375" style="22" customWidth="1"/>
    <col min="14863" max="14863" width="13.6640625" style="22" customWidth="1"/>
    <col min="14864" max="14864" width="13.109375" style="22" customWidth="1"/>
    <col min="14865" max="15102" width="8.88671875" style="22"/>
    <col min="15103" max="15103" width="23" style="22" customWidth="1"/>
    <col min="15104" max="15104" width="51.33203125" style="22" customWidth="1"/>
    <col min="15105" max="15105" width="36.33203125" style="22" customWidth="1"/>
    <col min="15106" max="15106" width="13.109375" style="22" customWidth="1"/>
    <col min="15107" max="15107" width="16.44140625" style="22" customWidth="1"/>
    <col min="15108" max="15108" width="8.88671875" style="22"/>
    <col min="15109" max="15109" width="15.44140625" style="22" customWidth="1"/>
    <col min="15110" max="15110" width="12.44140625" style="22" customWidth="1"/>
    <col min="15111" max="15111" width="8.88671875" style="22"/>
    <col min="15112" max="15112" width="12.88671875" style="22" customWidth="1"/>
    <col min="15113" max="15113" width="17.33203125" style="22" customWidth="1"/>
    <col min="15114" max="15114" width="8.88671875" style="22"/>
    <col min="15115" max="15115" width="14.6640625" style="22" customWidth="1"/>
    <col min="15116" max="15116" width="12.6640625" style="22" customWidth="1"/>
    <col min="15117" max="15117" width="13.109375" style="22" customWidth="1"/>
    <col min="15118" max="15118" width="15.109375" style="22" customWidth="1"/>
    <col min="15119" max="15119" width="13.6640625" style="22" customWidth="1"/>
    <col min="15120" max="15120" width="13.109375" style="22" customWidth="1"/>
    <col min="15121" max="15358" width="8.88671875" style="22"/>
    <col min="15359" max="15359" width="23" style="22" customWidth="1"/>
    <col min="15360" max="15360" width="51.33203125" style="22" customWidth="1"/>
    <col min="15361" max="15361" width="36.33203125" style="22" customWidth="1"/>
    <col min="15362" max="15362" width="13.109375" style="22" customWidth="1"/>
    <col min="15363" max="15363" width="16.44140625" style="22" customWidth="1"/>
    <col min="15364" max="15364" width="8.88671875" style="22"/>
    <col min="15365" max="15365" width="15.44140625" style="22" customWidth="1"/>
    <col min="15366" max="15366" width="12.44140625" style="22" customWidth="1"/>
    <col min="15367" max="15367" width="8.88671875" style="22"/>
    <col min="15368" max="15368" width="12.88671875" style="22" customWidth="1"/>
    <col min="15369" max="15369" width="17.33203125" style="22" customWidth="1"/>
    <col min="15370" max="15370" width="8.88671875" style="22"/>
    <col min="15371" max="15371" width="14.6640625" style="22" customWidth="1"/>
    <col min="15372" max="15372" width="12.6640625" style="22" customWidth="1"/>
    <col min="15373" max="15373" width="13.109375" style="22" customWidth="1"/>
    <col min="15374" max="15374" width="15.109375" style="22" customWidth="1"/>
    <col min="15375" max="15375" width="13.6640625" style="22" customWidth="1"/>
    <col min="15376" max="15376" width="13.109375" style="22" customWidth="1"/>
    <col min="15377" max="15614" width="8.88671875" style="22"/>
    <col min="15615" max="15615" width="23" style="22" customWidth="1"/>
    <col min="15616" max="15616" width="51.33203125" style="22" customWidth="1"/>
    <col min="15617" max="15617" width="36.33203125" style="22" customWidth="1"/>
    <col min="15618" max="15618" width="13.109375" style="22" customWidth="1"/>
    <col min="15619" max="15619" width="16.44140625" style="22" customWidth="1"/>
    <col min="15620" max="15620" width="8.88671875" style="22"/>
    <col min="15621" max="15621" width="15.44140625" style="22" customWidth="1"/>
    <col min="15622" max="15622" width="12.44140625" style="22" customWidth="1"/>
    <col min="15623" max="15623" width="8.88671875" style="22"/>
    <col min="15624" max="15624" width="12.88671875" style="22" customWidth="1"/>
    <col min="15625" max="15625" width="17.33203125" style="22" customWidth="1"/>
    <col min="15626" max="15626" width="8.88671875" style="22"/>
    <col min="15627" max="15627" width="14.6640625" style="22" customWidth="1"/>
    <col min="15628" max="15628" width="12.6640625" style="22" customWidth="1"/>
    <col min="15629" max="15629" width="13.109375" style="22" customWidth="1"/>
    <col min="15630" max="15630" width="15.109375" style="22" customWidth="1"/>
    <col min="15631" max="15631" width="13.6640625" style="22" customWidth="1"/>
    <col min="15632" max="15632" width="13.109375" style="22" customWidth="1"/>
    <col min="15633" max="15870" width="8.88671875" style="22"/>
    <col min="15871" max="15871" width="23" style="22" customWidth="1"/>
    <col min="15872" max="15872" width="51.33203125" style="22" customWidth="1"/>
    <col min="15873" max="15873" width="36.33203125" style="22" customWidth="1"/>
    <col min="15874" max="15874" width="13.109375" style="22" customWidth="1"/>
    <col min="15875" max="15875" width="16.44140625" style="22" customWidth="1"/>
    <col min="15876" max="15876" width="8.88671875" style="22"/>
    <col min="15877" max="15877" width="15.44140625" style="22" customWidth="1"/>
    <col min="15878" max="15878" width="12.44140625" style="22" customWidth="1"/>
    <col min="15879" max="15879" width="8.88671875" style="22"/>
    <col min="15880" max="15880" width="12.88671875" style="22" customWidth="1"/>
    <col min="15881" max="15881" width="17.33203125" style="22" customWidth="1"/>
    <col min="15882" max="15882" width="8.88671875" style="22"/>
    <col min="15883" max="15883" width="14.6640625" style="22" customWidth="1"/>
    <col min="15884" max="15884" width="12.6640625" style="22" customWidth="1"/>
    <col min="15885" max="15885" width="13.109375" style="22" customWidth="1"/>
    <col min="15886" max="15886" width="15.109375" style="22" customWidth="1"/>
    <col min="15887" max="15887" width="13.6640625" style="22" customWidth="1"/>
    <col min="15888" max="15888" width="13.109375" style="22" customWidth="1"/>
    <col min="15889" max="16126" width="8.88671875" style="22"/>
    <col min="16127" max="16127" width="23" style="22" customWidth="1"/>
    <col min="16128" max="16128" width="51.33203125" style="22" customWidth="1"/>
    <col min="16129" max="16129" width="36.33203125" style="22" customWidth="1"/>
    <col min="16130" max="16130" width="13.109375" style="22" customWidth="1"/>
    <col min="16131" max="16131" width="16.44140625" style="22" customWidth="1"/>
    <col min="16132" max="16132" width="8.88671875" style="22"/>
    <col min="16133" max="16133" width="15.44140625" style="22" customWidth="1"/>
    <col min="16134" max="16134" width="12.44140625" style="22" customWidth="1"/>
    <col min="16135" max="16135" width="8.88671875" style="22"/>
    <col min="16136" max="16136" width="12.88671875" style="22" customWidth="1"/>
    <col min="16137" max="16137" width="17.33203125" style="22" customWidth="1"/>
    <col min="16138" max="16138" width="8.88671875" style="22"/>
    <col min="16139" max="16139" width="14.6640625" style="22" customWidth="1"/>
    <col min="16140" max="16140" width="12.6640625" style="22" customWidth="1"/>
    <col min="16141" max="16141" width="13.109375" style="22" customWidth="1"/>
    <col min="16142" max="16142" width="15.109375" style="22" customWidth="1"/>
    <col min="16143" max="16143" width="13.6640625" style="22" customWidth="1"/>
    <col min="16144" max="16144" width="13.109375" style="22" customWidth="1"/>
    <col min="16145" max="16380" width="8.88671875" style="22"/>
    <col min="16381" max="16383" width="8.88671875" style="22" customWidth="1"/>
    <col min="16384" max="16384" width="8.88671875" style="22"/>
  </cols>
  <sheetData>
    <row r="1" spans="1:31" ht="18.75" customHeight="1" x14ac:dyDescent="0.35">
      <c r="A1" s="20"/>
      <c r="B1" s="81" t="s">
        <v>61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2"/>
    </row>
    <row r="2" spans="1:31" ht="18.75" customHeight="1" x14ac:dyDescent="0.35">
      <c r="A2" s="20"/>
      <c r="B2" s="88" t="s">
        <v>149</v>
      </c>
      <c r="C2" s="88"/>
      <c r="D2" s="88"/>
      <c r="E2" s="88"/>
      <c r="F2" s="88"/>
      <c r="G2" s="88"/>
      <c r="K2" s="2"/>
      <c r="L2" s="2"/>
      <c r="M2" s="2"/>
    </row>
    <row r="3" spans="1:31" x14ac:dyDescent="0.35">
      <c r="A3" s="23"/>
      <c r="B3" s="24" t="s">
        <v>40</v>
      </c>
      <c r="C3" s="24"/>
      <c r="D3" s="25"/>
      <c r="E3" s="26"/>
      <c r="F3" s="2"/>
      <c r="G3" s="23"/>
      <c r="K3" s="1"/>
      <c r="L3" s="2"/>
      <c r="M3" s="2"/>
    </row>
    <row r="4" spans="1:31" ht="40.5" customHeight="1" x14ac:dyDescent="0.35">
      <c r="A4" s="23"/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</row>
    <row r="5" spans="1:31" ht="18" customHeight="1" x14ac:dyDescent="0.35">
      <c r="A5" s="23"/>
      <c r="B5" s="86" t="s">
        <v>41</v>
      </c>
      <c r="C5" s="86"/>
      <c r="D5" s="86"/>
      <c r="E5" s="86"/>
      <c r="F5" s="86"/>
      <c r="G5" s="86"/>
      <c r="K5" s="1"/>
      <c r="L5" s="2"/>
      <c r="M5" s="2"/>
    </row>
    <row r="6" spans="1:31" ht="45" customHeight="1" thickBot="1" x14ac:dyDescent="0.4">
      <c r="A6" s="20"/>
      <c r="B6" s="87" t="s">
        <v>1</v>
      </c>
      <c r="C6" s="87"/>
      <c r="D6" s="54"/>
      <c r="F6" s="28"/>
      <c r="H6" s="29"/>
      <c r="I6" s="29"/>
      <c r="L6" s="29"/>
      <c r="Q6" s="82" t="s">
        <v>23</v>
      </c>
      <c r="R6" s="83"/>
      <c r="S6" s="84"/>
      <c r="T6" s="78" t="s">
        <v>2</v>
      </c>
      <c r="U6" s="79"/>
      <c r="V6" s="79"/>
      <c r="W6" s="79"/>
    </row>
    <row r="7" spans="1:31" ht="162.75" customHeight="1" x14ac:dyDescent="0.35">
      <c r="A7" s="3" t="s">
        <v>3</v>
      </c>
      <c r="B7" s="4" t="s">
        <v>4</v>
      </c>
      <c r="C7" s="4" t="s">
        <v>28</v>
      </c>
      <c r="D7" s="18" t="s">
        <v>30</v>
      </c>
      <c r="E7" s="5" t="s">
        <v>29</v>
      </c>
      <c r="F7" s="5" t="s">
        <v>24</v>
      </c>
      <c r="G7" s="5" t="s">
        <v>27</v>
      </c>
      <c r="H7" s="11" t="s">
        <v>22</v>
      </c>
      <c r="I7" s="12" t="s">
        <v>5</v>
      </c>
      <c r="J7" s="13" t="s">
        <v>25</v>
      </c>
      <c r="K7" s="14" t="s">
        <v>26</v>
      </c>
      <c r="L7" s="8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30" t="s">
        <v>69</v>
      </c>
      <c r="R7" s="30" t="s">
        <v>70</v>
      </c>
      <c r="S7" s="30" t="s">
        <v>71</v>
      </c>
      <c r="T7" s="7" t="s">
        <v>11</v>
      </c>
      <c r="U7" s="7" t="s">
        <v>12</v>
      </c>
      <c r="V7" s="7" t="s">
        <v>20</v>
      </c>
      <c r="W7" s="7" t="s">
        <v>31</v>
      </c>
      <c r="X7" s="31" t="s">
        <v>72</v>
      </c>
      <c r="Y7" s="31" t="s">
        <v>13</v>
      </c>
      <c r="Z7" s="7" t="s">
        <v>14</v>
      </c>
      <c r="AA7" s="7" t="s">
        <v>15</v>
      </c>
      <c r="AB7" s="7" t="s">
        <v>39</v>
      </c>
      <c r="AC7" s="7" t="s">
        <v>16</v>
      </c>
      <c r="AD7" s="9" t="s">
        <v>17</v>
      </c>
      <c r="AE7" s="7" t="s">
        <v>18</v>
      </c>
    </row>
    <row r="8" spans="1:31" s="20" customFormat="1" ht="72" x14ac:dyDescent="0.3">
      <c r="A8" s="10">
        <v>1</v>
      </c>
      <c r="B8" s="32" t="s">
        <v>118</v>
      </c>
      <c r="C8" s="32" t="s">
        <v>119</v>
      </c>
      <c r="D8" s="19" t="s">
        <v>73</v>
      </c>
      <c r="E8" s="56"/>
      <c r="F8" s="57"/>
      <c r="G8" s="58"/>
      <c r="H8" s="15">
        <v>10000</v>
      </c>
      <c r="I8" s="17" t="s">
        <v>42</v>
      </c>
      <c r="J8" s="60">
        <v>0</v>
      </c>
      <c r="K8" s="61">
        <v>0</v>
      </c>
      <c r="L8" s="33">
        <f>+Tabulka1[[#This Row],[Cena za jednotku bez DPH v Kč - závazná jednotková cena bez DPH (DOPLNÍ ÚČASTNÍK) ]]*Tabulka1[[#This Row],[Sazba DPH v %                                  (DOPLNÍ ÚČASTNÍK)]]</f>
        <v>0</v>
      </c>
      <c r="M8" s="34">
        <f>+Tabulka1[[#This Row],[Cena za jednotku bez DPH v Kč - závazná jednotková cena bez DPH (DOPLNÍ ÚČASTNÍK) ]]+Tabulka1[[#This Row],[Cena DPH za měrnou jednotku v Kč]]</f>
        <v>0</v>
      </c>
      <c r="N8" s="35">
        <f>+Tabulka1[[#This Row],[Cena za jednotku bez DPH v Kč - závazná jednotková cena bez DPH (DOPLNÍ ÚČASTNÍK) ]]*Tabulka1[[#This Row],[Počet měrných jednotek]]</f>
        <v>0</v>
      </c>
      <c r="O8" s="36">
        <f>+Tabulka1[[#This Row],[Cena DPH za měrnou jednotku v Kč]]*Tabulka1[[#This Row],[Počet měrných jednotek]]</f>
        <v>0</v>
      </c>
      <c r="P8" s="33">
        <f>+Tabulka1[[#This Row],[Celková cena bez DPH v Kč (pro účely hodnocení)  ]]+Tabulka1[[#This Row],[Celková cena DPH v Kč]]</f>
        <v>0</v>
      </c>
      <c r="Q8" s="37"/>
      <c r="R8" s="38"/>
      <c r="S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8" s="40">
        <v>131</v>
      </c>
      <c r="U8" s="40" t="s">
        <v>102</v>
      </c>
      <c r="V8" s="41" t="s">
        <v>106</v>
      </c>
      <c r="W8" s="41" t="s">
        <v>102</v>
      </c>
      <c r="X8" s="42" t="s">
        <v>103</v>
      </c>
      <c r="Y8" s="42" t="s">
        <v>104</v>
      </c>
      <c r="Z8" s="43"/>
      <c r="AA8" s="41"/>
      <c r="AB8" s="41" t="s">
        <v>104</v>
      </c>
      <c r="AC8" s="41" t="s">
        <v>107</v>
      </c>
      <c r="AD8" s="40" t="s">
        <v>108</v>
      </c>
      <c r="AE8" s="40" t="s">
        <v>105</v>
      </c>
    </row>
    <row r="9" spans="1:31" s="20" customFormat="1" ht="72" x14ac:dyDescent="0.3">
      <c r="A9" s="10">
        <v>2</v>
      </c>
      <c r="B9" s="32" t="s">
        <v>120</v>
      </c>
      <c r="C9" s="32" t="s">
        <v>121</v>
      </c>
      <c r="D9" s="19" t="s">
        <v>73</v>
      </c>
      <c r="E9" s="56"/>
      <c r="F9" s="57"/>
      <c r="G9" s="58"/>
      <c r="H9" s="15">
        <v>10000</v>
      </c>
      <c r="I9" s="17" t="s">
        <v>42</v>
      </c>
      <c r="J9" s="60">
        <v>0</v>
      </c>
      <c r="K9" s="61">
        <v>0</v>
      </c>
      <c r="L9" s="33">
        <f>+Tabulka1[[#This Row],[Cena za jednotku bez DPH v Kč - závazná jednotková cena bez DPH (DOPLNÍ ÚČASTNÍK) ]]*Tabulka1[[#This Row],[Sazba DPH v %                                  (DOPLNÍ ÚČASTNÍK)]]</f>
        <v>0</v>
      </c>
      <c r="M9" s="34">
        <f>+Tabulka1[[#This Row],[Cena za jednotku bez DPH v Kč - závazná jednotková cena bez DPH (DOPLNÍ ÚČASTNÍK) ]]+Tabulka1[[#This Row],[Cena DPH za měrnou jednotku v Kč]]</f>
        <v>0</v>
      </c>
      <c r="N9" s="35">
        <f>+Tabulka1[[#This Row],[Cena za jednotku bez DPH v Kč - závazná jednotková cena bez DPH (DOPLNÍ ÚČASTNÍK) ]]*Tabulka1[[#This Row],[Počet měrných jednotek]]</f>
        <v>0</v>
      </c>
      <c r="O9" s="36">
        <f>+Tabulka1[[#This Row],[Cena DPH za měrnou jednotku v Kč]]*Tabulka1[[#This Row],[Počet měrných jednotek]]</f>
        <v>0</v>
      </c>
      <c r="P9" s="33">
        <f>+Tabulka1[[#This Row],[Celková cena bez DPH v Kč (pro účely hodnocení)  ]]+Tabulka1[[#This Row],[Celková cena DPH v Kč]]</f>
        <v>0</v>
      </c>
      <c r="Q9" s="37"/>
      <c r="R9" s="38"/>
      <c r="S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9" s="40">
        <v>131</v>
      </c>
      <c r="U9" s="40" t="s">
        <v>102</v>
      </c>
      <c r="V9" s="41" t="s">
        <v>106</v>
      </c>
      <c r="W9" s="41" t="s">
        <v>102</v>
      </c>
      <c r="X9" s="42" t="s">
        <v>103</v>
      </c>
      <c r="Y9" s="42" t="s">
        <v>104</v>
      </c>
      <c r="Z9" s="43"/>
      <c r="AA9" s="41"/>
      <c r="AB9" s="41" t="s">
        <v>104</v>
      </c>
      <c r="AC9" s="41" t="s">
        <v>107</v>
      </c>
      <c r="AD9" s="40" t="s">
        <v>108</v>
      </c>
      <c r="AE9" s="40" t="s">
        <v>105</v>
      </c>
    </row>
    <row r="10" spans="1:31" s="20" customFormat="1" ht="108" x14ac:dyDescent="0.3">
      <c r="A10" s="10">
        <v>3</v>
      </c>
      <c r="B10" s="32" t="s">
        <v>122</v>
      </c>
      <c r="C10" s="32" t="s">
        <v>123</v>
      </c>
      <c r="D10" s="19" t="s">
        <v>68</v>
      </c>
      <c r="E10" s="56"/>
      <c r="F10" s="57"/>
      <c r="G10" s="58"/>
      <c r="H10" s="15">
        <f>100*96</f>
        <v>9600</v>
      </c>
      <c r="I10" s="17" t="s">
        <v>42</v>
      </c>
      <c r="J10" s="60">
        <v>0</v>
      </c>
      <c r="K10" s="61">
        <v>0</v>
      </c>
      <c r="L10" s="33">
        <f>+Tabulka1[[#This Row],[Cena za jednotku bez DPH v Kč - závazná jednotková cena bez DPH (DOPLNÍ ÚČASTNÍK) ]]*Tabulka1[[#This Row],[Sazba DPH v %                                  (DOPLNÍ ÚČASTNÍK)]]</f>
        <v>0</v>
      </c>
      <c r="M10" s="34">
        <f>+Tabulka1[[#This Row],[Cena za jednotku bez DPH v Kč - závazná jednotková cena bez DPH (DOPLNÍ ÚČASTNÍK) ]]+Tabulka1[[#This Row],[Cena DPH za měrnou jednotku v Kč]]</f>
        <v>0</v>
      </c>
      <c r="N10" s="35">
        <f>+Tabulka1[[#This Row],[Cena za jednotku bez DPH v Kč - závazná jednotková cena bez DPH (DOPLNÍ ÚČASTNÍK) ]]*Tabulka1[[#This Row],[Počet měrných jednotek]]</f>
        <v>0</v>
      </c>
      <c r="O10" s="36">
        <f>+Tabulka1[[#This Row],[Cena DPH za měrnou jednotku v Kč]]*Tabulka1[[#This Row],[Počet měrných jednotek]]</f>
        <v>0</v>
      </c>
      <c r="P10" s="33">
        <f>+Tabulka1[[#This Row],[Celková cena bez DPH v Kč (pro účely hodnocení)  ]]+Tabulka1[[#This Row],[Celková cena DPH v Kč]]</f>
        <v>0</v>
      </c>
      <c r="Q10" s="37"/>
      <c r="R10" s="38"/>
      <c r="S1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0" s="40">
        <v>131</v>
      </c>
      <c r="U10" s="40" t="s">
        <v>102</v>
      </c>
      <c r="V10" s="41" t="s">
        <v>106</v>
      </c>
      <c r="W10" s="41" t="s">
        <v>102</v>
      </c>
      <c r="X10" s="42" t="s">
        <v>103</v>
      </c>
      <c r="Y10" s="42" t="s">
        <v>104</v>
      </c>
      <c r="Z10" s="43"/>
      <c r="AA10" s="41"/>
      <c r="AB10" s="41" t="s">
        <v>104</v>
      </c>
      <c r="AC10" s="41" t="s">
        <v>107</v>
      </c>
      <c r="AD10" s="40" t="s">
        <v>108</v>
      </c>
      <c r="AE10" s="40" t="s">
        <v>105</v>
      </c>
    </row>
    <row r="11" spans="1:31" s="20" customFormat="1" ht="72" x14ac:dyDescent="0.3">
      <c r="A11" s="10">
        <v>4</v>
      </c>
      <c r="B11" s="32" t="s">
        <v>124</v>
      </c>
      <c r="C11" s="32" t="s">
        <v>125</v>
      </c>
      <c r="D11" s="19" t="s">
        <v>73</v>
      </c>
      <c r="E11" s="56"/>
      <c r="F11" s="57"/>
      <c r="G11" s="58"/>
      <c r="H11" s="15">
        <v>10000</v>
      </c>
      <c r="I11" s="17" t="s">
        <v>42</v>
      </c>
      <c r="J11" s="60">
        <v>0</v>
      </c>
      <c r="K11" s="61">
        <v>0</v>
      </c>
      <c r="L11" s="33">
        <f>+Tabulka1[[#This Row],[Cena za jednotku bez DPH v Kč - závazná jednotková cena bez DPH (DOPLNÍ ÚČASTNÍK) ]]*Tabulka1[[#This Row],[Sazba DPH v %                                  (DOPLNÍ ÚČASTNÍK)]]</f>
        <v>0</v>
      </c>
      <c r="M11" s="34">
        <f>+Tabulka1[[#This Row],[Cena za jednotku bez DPH v Kč - závazná jednotková cena bez DPH (DOPLNÍ ÚČASTNÍK) ]]+Tabulka1[[#This Row],[Cena DPH za měrnou jednotku v Kč]]</f>
        <v>0</v>
      </c>
      <c r="N11" s="35">
        <f>+Tabulka1[[#This Row],[Cena za jednotku bez DPH v Kč - závazná jednotková cena bez DPH (DOPLNÍ ÚČASTNÍK) ]]*Tabulka1[[#This Row],[Počet měrných jednotek]]</f>
        <v>0</v>
      </c>
      <c r="O11" s="36">
        <f>+Tabulka1[[#This Row],[Cena DPH za měrnou jednotku v Kč]]*Tabulka1[[#This Row],[Počet měrných jednotek]]</f>
        <v>0</v>
      </c>
      <c r="P11" s="33">
        <f>+Tabulka1[[#This Row],[Celková cena bez DPH v Kč (pro účely hodnocení)  ]]+Tabulka1[[#This Row],[Celková cena DPH v Kč]]</f>
        <v>0</v>
      </c>
      <c r="Q11" s="37"/>
      <c r="R11" s="38"/>
      <c r="S1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1" s="40">
        <v>131</v>
      </c>
      <c r="U11" s="40" t="s">
        <v>102</v>
      </c>
      <c r="V11" s="41" t="s">
        <v>106</v>
      </c>
      <c r="W11" s="41" t="s">
        <v>102</v>
      </c>
      <c r="X11" s="42" t="s">
        <v>103</v>
      </c>
      <c r="Y11" s="42" t="s">
        <v>104</v>
      </c>
      <c r="Z11" s="43"/>
      <c r="AA11" s="41"/>
      <c r="AB11" s="41" t="s">
        <v>104</v>
      </c>
      <c r="AC11" s="41" t="s">
        <v>107</v>
      </c>
      <c r="AD11" s="40" t="s">
        <v>108</v>
      </c>
      <c r="AE11" s="40" t="s">
        <v>105</v>
      </c>
    </row>
    <row r="12" spans="1:31" s="20" customFormat="1" ht="108" x14ac:dyDescent="0.3">
      <c r="A12" s="10">
        <v>5</v>
      </c>
      <c r="B12" s="32" t="s">
        <v>126</v>
      </c>
      <c r="C12" s="32" t="s">
        <v>127</v>
      </c>
      <c r="D12" s="19" t="s">
        <v>68</v>
      </c>
      <c r="E12" s="56"/>
      <c r="F12" s="57"/>
      <c r="G12" s="58"/>
      <c r="H12" s="15">
        <v>9600</v>
      </c>
      <c r="I12" s="17" t="s">
        <v>42</v>
      </c>
      <c r="J12" s="60">
        <v>0</v>
      </c>
      <c r="K12" s="61">
        <v>0</v>
      </c>
      <c r="L12" s="33">
        <f>+Tabulka1[[#This Row],[Cena za jednotku bez DPH v Kč - závazná jednotková cena bez DPH (DOPLNÍ ÚČASTNÍK) ]]*Tabulka1[[#This Row],[Sazba DPH v %                                  (DOPLNÍ ÚČASTNÍK)]]</f>
        <v>0</v>
      </c>
      <c r="M12" s="34">
        <f>+Tabulka1[[#This Row],[Cena za jednotku bez DPH v Kč - závazná jednotková cena bez DPH (DOPLNÍ ÚČASTNÍK) ]]+Tabulka1[[#This Row],[Cena DPH za měrnou jednotku v Kč]]</f>
        <v>0</v>
      </c>
      <c r="N12" s="35">
        <f>+Tabulka1[[#This Row],[Cena za jednotku bez DPH v Kč - závazná jednotková cena bez DPH (DOPLNÍ ÚČASTNÍK) ]]*Tabulka1[[#This Row],[Počet měrných jednotek]]</f>
        <v>0</v>
      </c>
      <c r="O12" s="36">
        <f>+Tabulka1[[#This Row],[Cena DPH za měrnou jednotku v Kč]]*Tabulka1[[#This Row],[Počet měrných jednotek]]</f>
        <v>0</v>
      </c>
      <c r="P12" s="33">
        <f>+Tabulka1[[#This Row],[Celková cena bez DPH v Kč (pro účely hodnocení)  ]]+Tabulka1[[#This Row],[Celková cena DPH v Kč]]</f>
        <v>0</v>
      </c>
      <c r="Q12" s="37"/>
      <c r="R12" s="38"/>
      <c r="S1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2" s="40">
        <v>131</v>
      </c>
      <c r="U12" s="40" t="s">
        <v>102</v>
      </c>
      <c r="V12" s="41" t="s">
        <v>106</v>
      </c>
      <c r="W12" s="41" t="s">
        <v>102</v>
      </c>
      <c r="X12" s="42" t="s">
        <v>103</v>
      </c>
      <c r="Y12" s="42" t="s">
        <v>104</v>
      </c>
      <c r="Z12" s="43"/>
      <c r="AA12" s="41"/>
      <c r="AB12" s="41" t="s">
        <v>104</v>
      </c>
      <c r="AC12" s="41" t="s">
        <v>107</v>
      </c>
      <c r="AD12" s="40" t="s">
        <v>108</v>
      </c>
      <c r="AE12" s="40" t="s">
        <v>105</v>
      </c>
    </row>
    <row r="13" spans="1:31" s="20" customFormat="1" ht="108" x14ac:dyDescent="0.3">
      <c r="A13" s="10">
        <v>6</v>
      </c>
      <c r="B13" s="32" t="s">
        <v>128</v>
      </c>
      <c r="C13" s="32" t="s">
        <v>129</v>
      </c>
      <c r="D13" s="19" t="s">
        <v>68</v>
      </c>
      <c r="E13" s="56"/>
      <c r="F13" s="57"/>
      <c r="G13" s="58"/>
      <c r="H13" s="15">
        <v>9600</v>
      </c>
      <c r="I13" s="17" t="s">
        <v>42</v>
      </c>
      <c r="J13" s="60">
        <v>0</v>
      </c>
      <c r="K13" s="61">
        <v>0</v>
      </c>
      <c r="L13" s="33">
        <f>+Tabulka1[[#This Row],[Cena za jednotku bez DPH v Kč - závazná jednotková cena bez DPH (DOPLNÍ ÚČASTNÍK) ]]*Tabulka1[[#This Row],[Sazba DPH v %                                  (DOPLNÍ ÚČASTNÍK)]]</f>
        <v>0</v>
      </c>
      <c r="M13" s="34">
        <f>+Tabulka1[[#This Row],[Cena za jednotku bez DPH v Kč - závazná jednotková cena bez DPH (DOPLNÍ ÚČASTNÍK) ]]+Tabulka1[[#This Row],[Cena DPH za měrnou jednotku v Kč]]</f>
        <v>0</v>
      </c>
      <c r="N13" s="35">
        <f>+Tabulka1[[#This Row],[Cena za jednotku bez DPH v Kč - závazná jednotková cena bez DPH (DOPLNÍ ÚČASTNÍK) ]]*Tabulka1[[#This Row],[Počet měrných jednotek]]</f>
        <v>0</v>
      </c>
      <c r="O13" s="36">
        <f>+Tabulka1[[#This Row],[Cena DPH za měrnou jednotku v Kč]]*Tabulka1[[#This Row],[Počet měrných jednotek]]</f>
        <v>0</v>
      </c>
      <c r="P13" s="33">
        <f>+Tabulka1[[#This Row],[Celková cena bez DPH v Kč (pro účely hodnocení)  ]]+Tabulka1[[#This Row],[Celková cena DPH v Kč]]</f>
        <v>0</v>
      </c>
      <c r="Q13" s="37"/>
      <c r="R13" s="38"/>
      <c r="S1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3" s="40">
        <v>131</v>
      </c>
      <c r="U13" s="40" t="s">
        <v>102</v>
      </c>
      <c r="V13" s="41" t="s">
        <v>106</v>
      </c>
      <c r="W13" s="41" t="s">
        <v>102</v>
      </c>
      <c r="X13" s="42" t="s">
        <v>103</v>
      </c>
      <c r="Y13" s="42" t="s">
        <v>104</v>
      </c>
      <c r="Z13" s="43"/>
      <c r="AA13" s="41"/>
      <c r="AB13" s="41" t="s">
        <v>104</v>
      </c>
      <c r="AC13" s="41" t="s">
        <v>107</v>
      </c>
      <c r="AD13" s="40" t="s">
        <v>108</v>
      </c>
      <c r="AE13" s="40" t="s">
        <v>105</v>
      </c>
    </row>
    <row r="14" spans="1:31" ht="72" x14ac:dyDescent="0.35">
      <c r="A14" s="10">
        <v>7</v>
      </c>
      <c r="B14" s="32" t="s">
        <v>130</v>
      </c>
      <c r="C14" s="32" t="s">
        <v>131</v>
      </c>
      <c r="D14" s="19" t="s">
        <v>73</v>
      </c>
      <c r="E14" s="56"/>
      <c r="F14" s="57"/>
      <c r="G14" s="58"/>
      <c r="H14" s="15">
        <v>10000</v>
      </c>
      <c r="I14" s="17" t="s">
        <v>42</v>
      </c>
      <c r="J14" s="60">
        <v>0</v>
      </c>
      <c r="K14" s="61">
        <v>0</v>
      </c>
      <c r="L14" s="33">
        <f>+Tabulka1[[#This Row],[Cena za jednotku bez DPH v Kč - závazná jednotková cena bez DPH (DOPLNÍ ÚČASTNÍK) ]]*Tabulka1[[#This Row],[Sazba DPH v %                                  (DOPLNÍ ÚČASTNÍK)]]</f>
        <v>0</v>
      </c>
      <c r="M14" s="34">
        <f>+Tabulka1[[#This Row],[Cena za jednotku bez DPH v Kč - závazná jednotková cena bez DPH (DOPLNÍ ÚČASTNÍK) ]]+Tabulka1[[#This Row],[Cena DPH za měrnou jednotku v Kč]]</f>
        <v>0</v>
      </c>
      <c r="N14" s="35">
        <f>+Tabulka1[[#This Row],[Cena za jednotku bez DPH v Kč - závazná jednotková cena bez DPH (DOPLNÍ ÚČASTNÍK) ]]*Tabulka1[[#This Row],[Počet měrných jednotek]]</f>
        <v>0</v>
      </c>
      <c r="O14" s="36">
        <f>+Tabulka1[[#This Row],[Cena DPH za měrnou jednotku v Kč]]*Tabulka1[[#This Row],[Počet měrných jednotek]]</f>
        <v>0</v>
      </c>
      <c r="P14" s="33">
        <f>+Tabulka1[[#This Row],[Celková cena bez DPH v Kč (pro účely hodnocení)  ]]+Tabulka1[[#This Row],[Celková cena DPH v Kč]]</f>
        <v>0</v>
      </c>
      <c r="Q14" s="37"/>
      <c r="R14" s="38"/>
      <c r="S1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4" s="40">
        <v>131</v>
      </c>
      <c r="U14" s="40" t="s">
        <v>102</v>
      </c>
      <c r="V14" s="41" t="s">
        <v>106</v>
      </c>
      <c r="W14" s="41" t="s">
        <v>102</v>
      </c>
      <c r="X14" s="42" t="s">
        <v>103</v>
      </c>
      <c r="Y14" s="42" t="s">
        <v>104</v>
      </c>
      <c r="Z14" s="43"/>
      <c r="AA14" s="41"/>
      <c r="AB14" s="41" t="s">
        <v>104</v>
      </c>
      <c r="AC14" s="41" t="s">
        <v>107</v>
      </c>
      <c r="AD14" s="40" t="s">
        <v>108</v>
      </c>
      <c r="AE14" s="40" t="s">
        <v>105</v>
      </c>
    </row>
    <row r="15" spans="1:31" ht="108" x14ac:dyDescent="0.35">
      <c r="A15" s="10">
        <v>8</v>
      </c>
      <c r="B15" s="32" t="s">
        <v>132</v>
      </c>
      <c r="C15" s="32" t="s">
        <v>133</v>
      </c>
      <c r="D15" s="19" t="s">
        <v>68</v>
      </c>
      <c r="E15" s="56"/>
      <c r="F15" s="57"/>
      <c r="G15" s="58"/>
      <c r="H15" s="15">
        <v>9600</v>
      </c>
      <c r="I15" s="17" t="s">
        <v>42</v>
      </c>
      <c r="J15" s="60">
        <v>0</v>
      </c>
      <c r="K15" s="61">
        <v>0</v>
      </c>
      <c r="L15" s="33">
        <f>+Tabulka1[[#This Row],[Cena za jednotku bez DPH v Kč - závazná jednotková cena bez DPH (DOPLNÍ ÚČASTNÍK) ]]*Tabulka1[[#This Row],[Sazba DPH v %                                  (DOPLNÍ ÚČASTNÍK)]]</f>
        <v>0</v>
      </c>
      <c r="M15" s="34">
        <f>+Tabulka1[[#This Row],[Cena za jednotku bez DPH v Kč - závazná jednotková cena bez DPH (DOPLNÍ ÚČASTNÍK) ]]+Tabulka1[[#This Row],[Cena DPH za měrnou jednotku v Kč]]</f>
        <v>0</v>
      </c>
      <c r="N15" s="35">
        <f>+Tabulka1[[#This Row],[Cena za jednotku bez DPH v Kč - závazná jednotková cena bez DPH (DOPLNÍ ÚČASTNÍK) ]]*Tabulka1[[#This Row],[Počet měrných jednotek]]</f>
        <v>0</v>
      </c>
      <c r="O15" s="36">
        <f>+Tabulka1[[#This Row],[Cena DPH za měrnou jednotku v Kč]]*Tabulka1[[#This Row],[Počet měrných jednotek]]</f>
        <v>0</v>
      </c>
      <c r="P15" s="33">
        <f>+Tabulka1[[#This Row],[Celková cena bez DPH v Kč (pro účely hodnocení)  ]]+Tabulka1[[#This Row],[Celková cena DPH v Kč]]</f>
        <v>0</v>
      </c>
      <c r="Q15" s="37"/>
      <c r="R15" s="38"/>
      <c r="S1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5" s="40">
        <v>131</v>
      </c>
      <c r="U15" s="40" t="s">
        <v>102</v>
      </c>
      <c r="V15" s="41" t="s">
        <v>106</v>
      </c>
      <c r="W15" s="41" t="s">
        <v>102</v>
      </c>
      <c r="X15" s="42" t="s">
        <v>103</v>
      </c>
      <c r="Y15" s="42" t="s">
        <v>104</v>
      </c>
      <c r="Z15" s="43"/>
      <c r="AA15" s="41"/>
      <c r="AB15" s="41" t="s">
        <v>104</v>
      </c>
      <c r="AC15" s="41" t="s">
        <v>107</v>
      </c>
      <c r="AD15" s="40" t="s">
        <v>108</v>
      </c>
      <c r="AE15" s="40" t="s">
        <v>105</v>
      </c>
    </row>
    <row r="16" spans="1:31" ht="90" x14ac:dyDescent="0.35">
      <c r="A16" s="10">
        <v>9</v>
      </c>
      <c r="B16" s="32" t="s">
        <v>134</v>
      </c>
      <c r="C16" s="32" t="s">
        <v>135</v>
      </c>
      <c r="D16" s="19" t="s">
        <v>67</v>
      </c>
      <c r="E16" s="56"/>
      <c r="F16" s="57"/>
      <c r="G16" s="58"/>
      <c r="H16" s="15">
        <v>100</v>
      </c>
      <c r="I16" s="17" t="s">
        <v>43</v>
      </c>
      <c r="J16" s="60">
        <v>0</v>
      </c>
      <c r="K16" s="61">
        <v>0</v>
      </c>
      <c r="L16" s="33">
        <f>+Tabulka1[[#This Row],[Cena za jednotku bez DPH v Kč - závazná jednotková cena bez DPH (DOPLNÍ ÚČASTNÍK) ]]*Tabulka1[[#This Row],[Sazba DPH v %                                  (DOPLNÍ ÚČASTNÍK)]]</f>
        <v>0</v>
      </c>
      <c r="M16" s="34">
        <f>+Tabulka1[[#This Row],[Cena za jednotku bez DPH v Kč - závazná jednotková cena bez DPH (DOPLNÍ ÚČASTNÍK) ]]+Tabulka1[[#This Row],[Cena DPH za měrnou jednotku v Kč]]</f>
        <v>0</v>
      </c>
      <c r="N16" s="35">
        <f>+Tabulka1[[#This Row],[Cena za jednotku bez DPH v Kč - závazná jednotková cena bez DPH (DOPLNÍ ÚČASTNÍK) ]]*Tabulka1[[#This Row],[Počet měrných jednotek]]</f>
        <v>0</v>
      </c>
      <c r="O16" s="36">
        <f>+Tabulka1[[#This Row],[Cena DPH za měrnou jednotku v Kč]]*Tabulka1[[#This Row],[Počet měrných jednotek]]</f>
        <v>0</v>
      </c>
      <c r="P16" s="33">
        <f>+Tabulka1[[#This Row],[Celková cena bez DPH v Kč (pro účely hodnocení)  ]]+Tabulka1[[#This Row],[Celková cena DPH v Kč]]</f>
        <v>0</v>
      </c>
      <c r="Q16" s="37"/>
      <c r="R16" s="38"/>
      <c r="S16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6" s="40">
        <v>131</v>
      </c>
      <c r="U16" s="40" t="s">
        <v>102</v>
      </c>
      <c r="V16" s="41" t="s">
        <v>106</v>
      </c>
      <c r="W16" s="41" t="s">
        <v>102</v>
      </c>
      <c r="X16" s="42" t="s">
        <v>103</v>
      </c>
      <c r="Y16" s="42" t="s">
        <v>104</v>
      </c>
      <c r="Z16" s="43"/>
      <c r="AA16" s="41"/>
      <c r="AB16" s="41" t="s">
        <v>104</v>
      </c>
      <c r="AC16" s="41" t="s">
        <v>107</v>
      </c>
      <c r="AD16" s="40" t="s">
        <v>108</v>
      </c>
      <c r="AE16" s="40" t="s">
        <v>105</v>
      </c>
    </row>
    <row r="17" spans="1:31" ht="72" x14ac:dyDescent="0.35">
      <c r="A17" s="10">
        <v>10</v>
      </c>
      <c r="B17" s="32" t="s">
        <v>74</v>
      </c>
      <c r="C17" s="32" t="s">
        <v>136</v>
      </c>
      <c r="D17" s="19" t="s">
        <v>68</v>
      </c>
      <c r="E17" s="56"/>
      <c r="F17" s="57"/>
      <c r="G17" s="58"/>
      <c r="H17" s="15">
        <v>10000</v>
      </c>
      <c r="I17" s="17" t="s">
        <v>42</v>
      </c>
      <c r="J17" s="60">
        <v>0</v>
      </c>
      <c r="K17" s="61">
        <v>0</v>
      </c>
      <c r="L17" s="33">
        <f>+Tabulka1[[#This Row],[Cena za jednotku bez DPH v Kč - závazná jednotková cena bez DPH (DOPLNÍ ÚČASTNÍK) ]]*Tabulka1[[#This Row],[Sazba DPH v %                                  (DOPLNÍ ÚČASTNÍK)]]</f>
        <v>0</v>
      </c>
      <c r="M17" s="34">
        <f>+Tabulka1[[#This Row],[Cena za jednotku bez DPH v Kč - závazná jednotková cena bez DPH (DOPLNÍ ÚČASTNÍK) ]]+Tabulka1[[#This Row],[Cena DPH za měrnou jednotku v Kč]]</f>
        <v>0</v>
      </c>
      <c r="N17" s="35">
        <f>+Tabulka1[[#This Row],[Cena za jednotku bez DPH v Kč - závazná jednotková cena bez DPH (DOPLNÍ ÚČASTNÍK) ]]*Tabulka1[[#This Row],[Počet měrných jednotek]]</f>
        <v>0</v>
      </c>
      <c r="O17" s="36">
        <f>+Tabulka1[[#This Row],[Cena DPH za měrnou jednotku v Kč]]*Tabulka1[[#This Row],[Počet měrných jednotek]]</f>
        <v>0</v>
      </c>
      <c r="P17" s="33">
        <f>+Tabulka1[[#This Row],[Celková cena bez DPH v Kč (pro účely hodnocení)  ]]+Tabulka1[[#This Row],[Celková cena DPH v Kč]]</f>
        <v>0</v>
      </c>
      <c r="Q17" s="37"/>
      <c r="R17" s="38"/>
      <c r="S1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7" s="40">
        <v>131</v>
      </c>
      <c r="U17" s="40" t="s">
        <v>102</v>
      </c>
      <c r="V17" s="41" t="s">
        <v>106</v>
      </c>
      <c r="W17" s="41" t="s">
        <v>102</v>
      </c>
      <c r="X17" s="42" t="s">
        <v>103</v>
      </c>
      <c r="Y17" s="42" t="s">
        <v>104</v>
      </c>
      <c r="Z17" s="43"/>
      <c r="AA17" s="41"/>
      <c r="AB17" s="41" t="s">
        <v>104</v>
      </c>
      <c r="AC17" s="41" t="s">
        <v>107</v>
      </c>
      <c r="AD17" s="40" t="s">
        <v>108</v>
      </c>
      <c r="AE17" s="40" t="s">
        <v>105</v>
      </c>
    </row>
    <row r="18" spans="1:31" ht="72" x14ac:dyDescent="0.35">
      <c r="A18" s="10">
        <v>11</v>
      </c>
      <c r="B18" s="32" t="s">
        <v>75</v>
      </c>
      <c r="C18" s="32" t="s">
        <v>76</v>
      </c>
      <c r="D18" s="19" t="s">
        <v>77</v>
      </c>
      <c r="E18" s="56"/>
      <c r="F18" s="57"/>
      <c r="G18" s="58"/>
      <c r="H18" s="15">
        <v>10</v>
      </c>
      <c r="I18" s="17" t="s">
        <v>43</v>
      </c>
      <c r="J18" s="60">
        <v>0</v>
      </c>
      <c r="K18" s="61">
        <v>0</v>
      </c>
      <c r="L18" s="33">
        <f>+Tabulka1[[#This Row],[Cena za jednotku bez DPH v Kč - závazná jednotková cena bez DPH (DOPLNÍ ÚČASTNÍK) ]]*Tabulka1[[#This Row],[Sazba DPH v %                                  (DOPLNÍ ÚČASTNÍK)]]</f>
        <v>0</v>
      </c>
      <c r="M18" s="34">
        <f>+Tabulka1[[#This Row],[Cena za jednotku bez DPH v Kč - závazná jednotková cena bez DPH (DOPLNÍ ÚČASTNÍK) ]]+Tabulka1[[#This Row],[Cena DPH za měrnou jednotku v Kč]]</f>
        <v>0</v>
      </c>
      <c r="N18" s="35">
        <f>+Tabulka1[[#This Row],[Cena za jednotku bez DPH v Kč - závazná jednotková cena bez DPH (DOPLNÍ ÚČASTNÍK) ]]*Tabulka1[[#This Row],[Počet měrných jednotek]]</f>
        <v>0</v>
      </c>
      <c r="O18" s="36">
        <f>+Tabulka1[[#This Row],[Cena DPH za měrnou jednotku v Kč]]*Tabulka1[[#This Row],[Počet měrných jednotek]]</f>
        <v>0</v>
      </c>
      <c r="P18" s="33">
        <f>+Tabulka1[[#This Row],[Celková cena bez DPH v Kč (pro účely hodnocení)  ]]+Tabulka1[[#This Row],[Celková cena DPH v Kč]]</f>
        <v>0</v>
      </c>
      <c r="Q18" s="37"/>
      <c r="R18" s="38"/>
      <c r="S1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8" s="40">
        <v>131</v>
      </c>
      <c r="U18" s="40" t="s">
        <v>102</v>
      </c>
      <c r="V18" s="41" t="s">
        <v>106</v>
      </c>
      <c r="W18" s="41" t="s">
        <v>102</v>
      </c>
      <c r="X18" s="42" t="s">
        <v>103</v>
      </c>
      <c r="Y18" s="42" t="s">
        <v>104</v>
      </c>
      <c r="Z18" s="43"/>
      <c r="AA18" s="41"/>
      <c r="AB18" s="41" t="s">
        <v>104</v>
      </c>
      <c r="AC18" s="41" t="s">
        <v>107</v>
      </c>
      <c r="AD18" s="40" t="s">
        <v>108</v>
      </c>
      <c r="AE18" s="40" t="s">
        <v>105</v>
      </c>
    </row>
    <row r="19" spans="1:31" ht="72" x14ac:dyDescent="0.35">
      <c r="A19" s="10">
        <v>12</v>
      </c>
      <c r="B19" s="32" t="s">
        <v>78</v>
      </c>
      <c r="C19" s="32" t="s">
        <v>44</v>
      </c>
      <c r="D19" s="19" t="s">
        <v>62</v>
      </c>
      <c r="E19" s="56"/>
      <c r="F19" s="57"/>
      <c r="G19" s="58"/>
      <c r="H19" s="15">
        <f>10*500</f>
        <v>5000</v>
      </c>
      <c r="I19" s="17" t="s">
        <v>32</v>
      </c>
      <c r="J19" s="60">
        <v>0</v>
      </c>
      <c r="K19" s="61">
        <v>0</v>
      </c>
      <c r="L19" s="33">
        <f>+Tabulka1[[#This Row],[Cena za jednotku bez DPH v Kč - závazná jednotková cena bez DPH (DOPLNÍ ÚČASTNÍK) ]]*Tabulka1[[#This Row],[Sazba DPH v %                                  (DOPLNÍ ÚČASTNÍK)]]</f>
        <v>0</v>
      </c>
      <c r="M19" s="34">
        <f>+Tabulka1[[#This Row],[Cena za jednotku bez DPH v Kč - závazná jednotková cena bez DPH (DOPLNÍ ÚČASTNÍK) ]]+Tabulka1[[#This Row],[Cena DPH za měrnou jednotku v Kč]]</f>
        <v>0</v>
      </c>
      <c r="N19" s="35">
        <f>+Tabulka1[[#This Row],[Cena za jednotku bez DPH v Kč - závazná jednotková cena bez DPH (DOPLNÍ ÚČASTNÍK) ]]*Tabulka1[[#This Row],[Počet měrných jednotek]]</f>
        <v>0</v>
      </c>
      <c r="O19" s="36">
        <f>+Tabulka1[[#This Row],[Cena DPH za měrnou jednotku v Kč]]*Tabulka1[[#This Row],[Počet měrných jednotek]]</f>
        <v>0</v>
      </c>
      <c r="P19" s="33">
        <f>+Tabulka1[[#This Row],[Celková cena bez DPH v Kč (pro účely hodnocení)  ]]+Tabulka1[[#This Row],[Celková cena DPH v Kč]]</f>
        <v>0</v>
      </c>
      <c r="Q19" s="37"/>
      <c r="R19" s="38"/>
      <c r="S1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19" s="40">
        <v>131</v>
      </c>
      <c r="U19" s="40" t="s">
        <v>102</v>
      </c>
      <c r="V19" s="41" t="s">
        <v>106</v>
      </c>
      <c r="W19" s="41" t="s">
        <v>102</v>
      </c>
      <c r="X19" s="42" t="s">
        <v>103</v>
      </c>
      <c r="Y19" s="42" t="s">
        <v>104</v>
      </c>
      <c r="Z19" s="43"/>
      <c r="AA19" s="41"/>
      <c r="AB19" s="41" t="s">
        <v>104</v>
      </c>
      <c r="AC19" s="41" t="s">
        <v>107</v>
      </c>
      <c r="AD19" s="40" t="s">
        <v>108</v>
      </c>
      <c r="AE19" s="40" t="s">
        <v>105</v>
      </c>
    </row>
    <row r="20" spans="1:31" ht="72" x14ac:dyDescent="0.35">
      <c r="A20" s="10">
        <v>13</v>
      </c>
      <c r="B20" s="32" t="s">
        <v>45</v>
      </c>
      <c r="C20" s="32" t="s">
        <v>79</v>
      </c>
      <c r="D20" s="19" t="s">
        <v>63</v>
      </c>
      <c r="E20" s="56"/>
      <c r="F20" s="57"/>
      <c r="G20" s="58"/>
      <c r="H20" s="15">
        <f>10*100</f>
        <v>1000</v>
      </c>
      <c r="I20" s="17" t="s">
        <v>47</v>
      </c>
      <c r="J20" s="60">
        <v>0</v>
      </c>
      <c r="K20" s="61">
        <v>0</v>
      </c>
      <c r="L20" s="33">
        <f>+Tabulka1[[#This Row],[Cena za jednotku bez DPH v Kč - závazná jednotková cena bez DPH (DOPLNÍ ÚČASTNÍK) ]]*Tabulka1[[#This Row],[Sazba DPH v %                                  (DOPLNÍ ÚČASTNÍK)]]</f>
        <v>0</v>
      </c>
      <c r="M20" s="34">
        <f>+Tabulka1[[#This Row],[Cena za jednotku bez DPH v Kč - závazná jednotková cena bez DPH (DOPLNÍ ÚČASTNÍK) ]]+Tabulka1[[#This Row],[Cena DPH za měrnou jednotku v Kč]]</f>
        <v>0</v>
      </c>
      <c r="N20" s="35">
        <f>+Tabulka1[[#This Row],[Cena za jednotku bez DPH v Kč - závazná jednotková cena bez DPH (DOPLNÍ ÚČASTNÍK) ]]*Tabulka1[[#This Row],[Počet měrných jednotek]]</f>
        <v>0</v>
      </c>
      <c r="O20" s="36">
        <f>+Tabulka1[[#This Row],[Cena DPH za měrnou jednotku v Kč]]*Tabulka1[[#This Row],[Počet měrných jednotek]]</f>
        <v>0</v>
      </c>
      <c r="P20" s="33">
        <f>+Tabulka1[[#This Row],[Celková cena bez DPH v Kč (pro účely hodnocení)  ]]+Tabulka1[[#This Row],[Celková cena DPH v Kč]]</f>
        <v>0</v>
      </c>
      <c r="Q20" s="37"/>
      <c r="R20" s="38"/>
      <c r="S2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0" s="40">
        <v>131</v>
      </c>
      <c r="U20" s="40" t="s">
        <v>102</v>
      </c>
      <c r="V20" s="41" t="s">
        <v>106</v>
      </c>
      <c r="W20" s="41" t="s">
        <v>102</v>
      </c>
      <c r="X20" s="42" t="s">
        <v>103</v>
      </c>
      <c r="Y20" s="42" t="s">
        <v>104</v>
      </c>
      <c r="Z20" s="43"/>
      <c r="AA20" s="41"/>
      <c r="AB20" s="41" t="s">
        <v>104</v>
      </c>
      <c r="AC20" s="41" t="s">
        <v>107</v>
      </c>
      <c r="AD20" s="40" t="s">
        <v>108</v>
      </c>
      <c r="AE20" s="40" t="s">
        <v>105</v>
      </c>
    </row>
    <row r="21" spans="1:31" ht="72" x14ac:dyDescent="0.35">
      <c r="A21" s="10">
        <v>14</v>
      </c>
      <c r="B21" s="32" t="s">
        <v>46</v>
      </c>
      <c r="C21" s="32" t="s">
        <v>80</v>
      </c>
      <c r="D21" s="19" t="s">
        <v>63</v>
      </c>
      <c r="E21" s="56"/>
      <c r="F21" s="57"/>
      <c r="G21" s="58"/>
      <c r="H21" s="15">
        <v>5000</v>
      </c>
      <c r="I21" s="17" t="s">
        <v>48</v>
      </c>
      <c r="J21" s="60">
        <v>0</v>
      </c>
      <c r="K21" s="61">
        <v>0</v>
      </c>
      <c r="L21" s="33">
        <f>+Tabulka1[[#This Row],[Cena za jednotku bez DPH v Kč - závazná jednotková cena bez DPH (DOPLNÍ ÚČASTNÍK) ]]*Tabulka1[[#This Row],[Sazba DPH v %                                  (DOPLNÍ ÚČASTNÍK)]]</f>
        <v>0</v>
      </c>
      <c r="M21" s="34">
        <f>+Tabulka1[[#This Row],[Cena za jednotku bez DPH v Kč - závazná jednotková cena bez DPH (DOPLNÍ ÚČASTNÍK) ]]+Tabulka1[[#This Row],[Cena DPH za měrnou jednotku v Kč]]</f>
        <v>0</v>
      </c>
      <c r="N21" s="35">
        <f>+Tabulka1[[#This Row],[Cena za jednotku bez DPH v Kč - závazná jednotková cena bez DPH (DOPLNÍ ÚČASTNÍK) ]]*Tabulka1[[#This Row],[Počet měrných jednotek]]</f>
        <v>0</v>
      </c>
      <c r="O21" s="36">
        <f>+Tabulka1[[#This Row],[Cena DPH za měrnou jednotku v Kč]]*Tabulka1[[#This Row],[Počet měrných jednotek]]</f>
        <v>0</v>
      </c>
      <c r="P21" s="33">
        <f>+Tabulka1[[#This Row],[Celková cena bez DPH v Kč (pro účely hodnocení)  ]]+Tabulka1[[#This Row],[Celková cena DPH v Kč]]</f>
        <v>0</v>
      </c>
      <c r="Q21" s="37"/>
      <c r="R21" s="38"/>
      <c r="S2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1" s="40">
        <v>131</v>
      </c>
      <c r="U21" s="40" t="s">
        <v>102</v>
      </c>
      <c r="V21" s="41" t="s">
        <v>106</v>
      </c>
      <c r="W21" s="41" t="s">
        <v>102</v>
      </c>
      <c r="X21" s="42" t="s">
        <v>103</v>
      </c>
      <c r="Y21" s="42" t="s">
        <v>104</v>
      </c>
      <c r="Z21" s="43"/>
      <c r="AA21" s="41"/>
      <c r="AB21" s="41" t="s">
        <v>104</v>
      </c>
      <c r="AC21" s="41" t="s">
        <v>107</v>
      </c>
      <c r="AD21" s="40" t="s">
        <v>108</v>
      </c>
      <c r="AE21" s="40" t="s">
        <v>105</v>
      </c>
    </row>
    <row r="22" spans="1:31" ht="72" x14ac:dyDescent="0.35">
      <c r="A22" s="10">
        <v>15</v>
      </c>
      <c r="B22" s="32" t="s">
        <v>81</v>
      </c>
      <c r="C22" s="32" t="s">
        <v>82</v>
      </c>
      <c r="D22" s="19" t="s">
        <v>63</v>
      </c>
      <c r="E22" s="56"/>
      <c r="F22" s="57"/>
      <c r="G22" s="58"/>
      <c r="H22" s="15">
        <v>10000</v>
      </c>
      <c r="I22" s="17" t="s">
        <v>48</v>
      </c>
      <c r="J22" s="60">
        <v>0</v>
      </c>
      <c r="K22" s="61">
        <v>0</v>
      </c>
      <c r="L22" s="33">
        <f>+Tabulka1[[#This Row],[Cena za jednotku bez DPH v Kč - závazná jednotková cena bez DPH (DOPLNÍ ÚČASTNÍK) ]]*Tabulka1[[#This Row],[Sazba DPH v %                                  (DOPLNÍ ÚČASTNÍK)]]</f>
        <v>0</v>
      </c>
      <c r="M22" s="34">
        <f>+Tabulka1[[#This Row],[Cena za jednotku bez DPH v Kč - závazná jednotková cena bez DPH (DOPLNÍ ÚČASTNÍK) ]]+Tabulka1[[#This Row],[Cena DPH za měrnou jednotku v Kč]]</f>
        <v>0</v>
      </c>
      <c r="N22" s="35">
        <f>+Tabulka1[[#This Row],[Cena za jednotku bez DPH v Kč - závazná jednotková cena bez DPH (DOPLNÍ ÚČASTNÍK) ]]*Tabulka1[[#This Row],[Počet měrných jednotek]]</f>
        <v>0</v>
      </c>
      <c r="O22" s="36">
        <f>+Tabulka1[[#This Row],[Cena DPH za měrnou jednotku v Kč]]*Tabulka1[[#This Row],[Počet měrných jednotek]]</f>
        <v>0</v>
      </c>
      <c r="P22" s="33">
        <f>+Tabulka1[[#This Row],[Celková cena bez DPH v Kč (pro účely hodnocení)  ]]+Tabulka1[[#This Row],[Celková cena DPH v Kč]]</f>
        <v>0</v>
      </c>
      <c r="Q22" s="37"/>
      <c r="R22" s="38"/>
      <c r="S2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2" s="40">
        <v>131</v>
      </c>
      <c r="U22" s="40" t="s">
        <v>102</v>
      </c>
      <c r="V22" s="41" t="s">
        <v>106</v>
      </c>
      <c r="W22" s="41" t="s">
        <v>102</v>
      </c>
      <c r="X22" s="42" t="s">
        <v>103</v>
      </c>
      <c r="Y22" s="42" t="s">
        <v>104</v>
      </c>
      <c r="Z22" s="43"/>
      <c r="AA22" s="41"/>
      <c r="AB22" s="41" t="s">
        <v>104</v>
      </c>
      <c r="AC22" s="41" t="s">
        <v>107</v>
      </c>
      <c r="AD22" s="40" t="s">
        <v>108</v>
      </c>
      <c r="AE22" s="40" t="s">
        <v>105</v>
      </c>
    </row>
    <row r="23" spans="1:31" ht="72" x14ac:dyDescent="0.35">
      <c r="A23" s="10">
        <v>16</v>
      </c>
      <c r="B23" s="32" t="s">
        <v>153</v>
      </c>
      <c r="C23" s="32" t="s">
        <v>147</v>
      </c>
      <c r="D23" s="19" t="s">
        <v>83</v>
      </c>
      <c r="E23" s="56"/>
      <c r="F23" s="57"/>
      <c r="G23" s="58"/>
      <c r="H23" s="15">
        <v>5</v>
      </c>
      <c r="I23" s="17" t="s">
        <v>48</v>
      </c>
      <c r="J23" s="60">
        <v>0</v>
      </c>
      <c r="K23" s="61">
        <v>0</v>
      </c>
      <c r="L23" s="33">
        <f>+Tabulka1[[#This Row],[Cena za jednotku bez DPH v Kč - závazná jednotková cena bez DPH (DOPLNÍ ÚČASTNÍK) ]]*Tabulka1[[#This Row],[Sazba DPH v %                                  (DOPLNÍ ÚČASTNÍK)]]</f>
        <v>0</v>
      </c>
      <c r="M23" s="34">
        <f>+Tabulka1[[#This Row],[Cena za jednotku bez DPH v Kč - závazná jednotková cena bez DPH (DOPLNÍ ÚČASTNÍK) ]]+Tabulka1[[#This Row],[Cena DPH za měrnou jednotku v Kč]]</f>
        <v>0</v>
      </c>
      <c r="N23" s="35">
        <f>+Tabulka1[[#This Row],[Cena za jednotku bez DPH v Kč - závazná jednotková cena bez DPH (DOPLNÍ ÚČASTNÍK) ]]*Tabulka1[[#This Row],[Počet měrných jednotek]]</f>
        <v>0</v>
      </c>
      <c r="O23" s="36">
        <f>+Tabulka1[[#This Row],[Cena DPH za měrnou jednotku v Kč]]*Tabulka1[[#This Row],[Počet měrných jednotek]]</f>
        <v>0</v>
      </c>
      <c r="P23" s="33">
        <f>+Tabulka1[[#This Row],[Celková cena bez DPH v Kč (pro účely hodnocení)  ]]+Tabulka1[[#This Row],[Celková cena DPH v Kč]]</f>
        <v>0</v>
      </c>
      <c r="Q23" s="37"/>
      <c r="R23" s="38"/>
      <c r="S2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3" s="40">
        <v>131</v>
      </c>
      <c r="U23" s="40" t="s">
        <v>102</v>
      </c>
      <c r="V23" s="41" t="s">
        <v>106</v>
      </c>
      <c r="W23" s="41" t="s">
        <v>102</v>
      </c>
      <c r="X23" s="42" t="s">
        <v>103</v>
      </c>
      <c r="Y23" s="42" t="s">
        <v>104</v>
      </c>
      <c r="Z23" s="43"/>
      <c r="AA23" s="41"/>
      <c r="AB23" s="41" t="s">
        <v>104</v>
      </c>
      <c r="AC23" s="41" t="s">
        <v>107</v>
      </c>
      <c r="AD23" s="40" t="s">
        <v>108</v>
      </c>
      <c r="AE23" s="40" t="s">
        <v>105</v>
      </c>
    </row>
    <row r="24" spans="1:31" ht="61.95" customHeight="1" x14ac:dyDescent="0.35">
      <c r="A24" s="10">
        <v>17</v>
      </c>
      <c r="B24" s="32" t="s">
        <v>153</v>
      </c>
      <c r="C24" s="66" t="s">
        <v>155</v>
      </c>
      <c r="D24" s="19" t="s">
        <v>83</v>
      </c>
      <c r="E24" s="67"/>
      <c r="F24" s="63"/>
      <c r="G24" s="62"/>
      <c r="H24" s="15">
        <v>5</v>
      </c>
      <c r="I24" s="16" t="s">
        <v>48</v>
      </c>
      <c r="J24" s="60">
        <v>0</v>
      </c>
      <c r="K24" s="61">
        <v>0</v>
      </c>
      <c r="L24" s="68">
        <f>+Tabulka1[[#This Row],[Cena za jednotku bez DPH v Kč - závazná jednotková cena bez DPH (DOPLNÍ ÚČASTNÍK) ]]*Tabulka1[[#This Row],[Sazba DPH v %                                  (DOPLNÍ ÚČASTNÍK)]]</f>
        <v>0</v>
      </c>
      <c r="M24" s="69">
        <f>+Tabulka1[[#This Row],[Cena za jednotku bez DPH v Kč - závazná jednotková cena bez DPH (DOPLNÍ ÚČASTNÍK) ]]+Tabulka1[[#This Row],[Cena DPH za měrnou jednotku v Kč]]</f>
        <v>0</v>
      </c>
      <c r="N24" s="70">
        <f>+Tabulka1[[#This Row],[Cena za jednotku bez DPH v Kč - závazná jednotková cena bez DPH (DOPLNÍ ÚČASTNÍK) ]]*Tabulka1[[#This Row],[Počet měrných jednotek]]</f>
        <v>0</v>
      </c>
      <c r="O24" s="71">
        <f>+Tabulka1[[#This Row],[Cena DPH za měrnou jednotku v Kč]]*Tabulka1[[#This Row],[Počet měrných jednotek]]</f>
        <v>0</v>
      </c>
      <c r="P24" s="68">
        <f>+Tabulka1[[#This Row],[Celková cena bez DPH v Kč (pro účely hodnocení)  ]]+Tabulka1[[#This Row],[Celková cena DPH v Kč]]</f>
        <v>0</v>
      </c>
      <c r="Q24" s="72"/>
      <c r="R24" s="73"/>
      <c r="S24" s="74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4" s="75"/>
      <c r="U24" s="75"/>
      <c r="V24" s="76"/>
      <c r="W24" s="41" t="s">
        <v>102</v>
      </c>
      <c r="X24" s="42" t="s">
        <v>103</v>
      </c>
      <c r="Y24" s="42" t="s">
        <v>104</v>
      </c>
      <c r="Z24" s="43"/>
      <c r="AA24" s="41"/>
      <c r="AB24" s="41" t="s">
        <v>104</v>
      </c>
      <c r="AC24" s="41" t="s">
        <v>107</v>
      </c>
      <c r="AD24" s="75"/>
      <c r="AE24" s="75"/>
    </row>
    <row r="25" spans="1:31" ht="72" x14ac:dyDescent="0.35">
      <c r="A25" s="10">
        <v>18</v>
      </c>
      <c r="B25" s="32" t="s">
        <v>152</v>
      </c>
      <c r="C25" s="32" t="s">
        <v>148</v>
      </c>
      <c r="D25" s="19" t="s">
        <v>83</v>
      </c>
      <c r="E25" s="56"/>
      <c r="F25" s="57"/>
      <c r="G25" s="58"/>
      <c r="H25" s="15">
        <v>5</v>
      </c>
      <c r="I25" s="17" t="s">
        <v>48</v>
      </c>
      <c r="J25" s="60">
        <v>0</v>
      </c>
      <c r="K25" s="61">
        <v>0</v>
      </c>
      <c r="L25" s="33">
        <f>+Tabulka1[[#This Row],[Cena za jednotku bez DPH v Kč - závazná jednotková cena bez DPH (DOPLNÍ ÚČASTNÍK) ]]*Tabulka1[[#This Row],[Sazba DPH v %                                  (DOPLNÍ ÚČASTNÍK)]]</f>
        <v>0</v>
      </c>
      <c r="M25" s="34">
        <f>+Tabulka1[[#This Row],[Cena za jednotku bez DPH v Kč - závazná jednotková cena bez DPH (DOPLNÍ ÚČASTNÍK) ]]+Tabulka1[[#This Row],[Cena DPH za měrnou jednotku v Kč]]</f>
        <v>0</v>
      </c>
      <c r="N25" s="35">
        <f>+Tabulka1[[#This Row],[Cena za jednotku bez DPH v Kč - závazná jednotková cena bez DPH (DOPLNÍ ÚČASTNÍK) ]]*Tabulka1[[#This Row],[Počet měrných jednotek]]</f>
        <v>0</v>
      </c>
      <c r="O25" s="36">
        <f>+Tabulka1[[#This Row],[Cena DPH za měrnou jednotku v Kč]]*Tabulka1[[#This Row],[Počet měrných jednotek]]</f>
        <v>0</v>
      </c>
      <c r="P25" s="33">
        <f>+Tabulka1[[#This Row],[Celková cena bez DPH v Kč (pro účely hodnocení)  ]]+Tabulka1[[#This Row],[Celková cena DPH v Kč]]</f>
        <v>0</v>
      </c>
      <c r="Q25" s="37"/>
      <c r="R25" s="38"/>
      <c r="S2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5" s="40">
        <v>131</v>
      </c>
      <c r="U25" s="40" t="s">
        <v>102</v>
      </c>
      <c r="V25" s="41" t="s">
        <v>106</v>
      </c>
      <c r="W25" s="41" t="s">
        <v>102</v>
      </c>
      <c r="X25" s="42" t="s">
        <v>103</v>
      </c>
      <c r="Y25" s="42" t="s">
        <v>104</v>
      </c>
      <c r="Z25" s="43"/>
      <c r="AA25" s="41"/>
      <c r="AB25" s="41" t="s">
        <v>104</v>
      </c>
      <c r="AC25" s="41" t="s">
        <v>107</v>
      </c>
      <c r="AD25" s="40" t="s">
        <v>108</v>
      </c>
      <c r="AE25" s="40" t="s">
        <v>105</v>
      </c>
    </row>
    <row r="26" spans="1:31" ht="68.400000000000006" customHeight="1" x14ac:dyDescent="0.35">
      <c r="A26" s="10">
        <v>19</v>
      </c>
      <c r="B26" s="32" t="s">
        <v>152</v>
      </c>
      <c r="C26" s="66" t="s">
        <v>154</v>
      </c>
      <c r="D26" s="19" t="s">
        <v>83</v>
      </c>
      <c r="E26" s="67"/>
      <c r="F26" s="63"/>
      <c r="G26" s="62"/>
      <c r="H26" s="15">
        <v>5</v>
      </c>
      <c r="I26" s="16" t="s">
        <v>48</v>
      </c>
      <c r="J26" s="60">
        <v>0</v>
      </c>
      <c r="K26" s="61">
        <v>0</v>
      </c>
      <c r="L26" s="68">
        <f>+Tabulka1[[#This Row],[Cena za jednotku bez DPH v Kč - závazná jednotková cena bez DPH (DOPLNÍ ÚČASTNÍK) ]]*Tabulka1[[#This Row],[Sazba DPH v %                                  (DOPLNÍ ÚČASTNÍK)]]</f>
        <v>0</v>
      </c>
      <c r="M26" s="69">
        <f>+Tabulka1[[#This Row],[Cena za jednotku bez DPH v Kč - závazná jednotková cena bez DPH (DOPLNÍ ÚČASTNÍK) ]]+Tabulka1[[#This Row],[Cena DPH za měrnou jednotku v Kč]]</f>
        <v>0</v>
      </c>
      <c r="N26" s="70">
        <f>+Tabulka1[[#This Row],[Cena za jednotku bez DPH v Kč - závazná jednotková cena bez DPH (DOPLNÍ ÚČASTNÍK) ]]*Tabulka1[[#This Row],[Počet měrných jednotek]]</f>
        <v>0</v>
      </c>
      <c r="O26" s="71">
        <f>+Tabulka1[[#This Row],[Cena DPH za měrnou jednotku v Kč]]*Tabulka1[[#This Row],[Počet měrných jednotek]]</f>
        <v>0</v>
      </c>
      <c r="P26" s="68">
        <f>+Tabulka1[[#This Row],[Celková cena bez DPH v Kč (pro účely hodnocení)  ]]+Tabulka1[[#This Row],[Celková cena DPH v Kč]]</f>
        <v>0</v>
      </c>
      <c r="Q26" s="72"/>
      <c r="R26" s="73"/>
      <c r="S26" s="74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6" s="75"/>
      <c r="U26" s="75"/>
      <c r="V26" s="76"/>
      <c r="W26" s="41" t="s">
        <v>102</v>
      </c>
      <c r="X26" s="42" t="s">
        <v>103</v>
      </c>
      <c r="Y26" s="42" t="s">
        <v>104</v>
      </c>
      <c r="Z26" s="43"/>
      <c r="AA26" s="41"/>
      <c r="AB26" s="41" t="s">
        <v>104</v>
      </c>
      <c r="AC26" s="41" t="s">
        <v>107</v>
      </c>
      <c r="AD26" s="75"/>
      <c r="AE26" s="75"/>
    </row>
    <row r="27" spans="1:31" ht="72" x14ac:dyDescent="0.35">
      <c r="A27" s="10">
        <v>20</v>
      </c>
      <c r="B27" s="32" t="s">
        <v>84</v>
      </c>
      <c r="C27" s="32" t="s">
        <v>150</v>
      </c>
      <c r="D27" s="19" t="s">
        <v>83</v>
      </c>
      <c r="E27" s="56"/>
      <c r="F27" s="57"/>
      <c r="G27" s="58"/>
      <c r="H27" s="15">
        <v>10</v>
      </c>
      <c r="I27" s="17" t="s">
        <v>47</v>
      </c>
      <c r="J27" s="60">
        <v>0</v>
      </c>
      <c r="K27" s="61">
        <v>0</v>
      </c>
      <c r="L27" s="33">
        <f>+Tabulka1[[#This Row],[Cena za jednotku bez DPH v Kč - závazná jednotková cena bez DPH (DOPLNÍ ÚČASTNÍK) ]]*Tabulka1[[#This Row],[Sazba DPH v %                                  (DOPLNÍ ÚČASTNÍK)]]</f>
        <v>0</v>
      </c>
      <c r="M27" s="34">
        <f>+Tabulka1[[#This Row],[Cena za jednotku bez DPH v Kč - závazná jednotková cena bez DPH (DOPLNÍ ÚČASTNÍK) ]]+Tabulka1[[#This Row],[Cena DPH za měrnou jednotku v Kč]]</f>
        <v>0</v>
      </c>
      <c r="N27" s="35">
        <f>+Tabulka1[[#This Row],[Cena za jednotku bez DPH v Kč - závazná jednotková cena bez DPH (DOPLNÍ ÚČASTNÍK) ]]*Tabulka1[[#This Row],[Počet měrných jednotek]]</f>
        <v>0</v>
      </c>
      <c r="O27" s="36">
        <f>+Tabulka1[[#This Row],[Cena DPH za měrnou jednotku v Kč]]*Tabulka1[[#This Row],[Počet měrných jednotek]]</f>
        <v>0</v>
      </c>
      <c r="P27" s="33">
        <f>+Tabulka1[[#This Row],[Celková cena bez DPH v Kč (pro účely hodnocení)  ]]+Tabulka1[[#This Row],[Celková cena DPH v Kč]]</f>
        <v>0</v>
      </c>
      <c r="Q27" s="37"/>
      <c r="R27" s="38"/>
      <c r="S2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7" s="40">
        <v>131</v>
      </c>
      <c r="U27" s="40" t="s">
        <v>102</v>
      </c>
      <c r="V27" s="41" t="s">
        <v>106</v>
      </c>
      <c r="W27" s="41" t="s">
        <v>102</v>
      </c>
      <c r="X27" s="42" t="s">
        <v>103</v>
      </c>
      <c r="Y27" s="42" t="s">
        <v>104</v>
      </c>
      <c r="Z27" s="43"/>
      <c r="AA27" s="41"/>
      <c r="AB27" s="41" t="s">
        <v>104</v>
      </c>
      <c r="AC27" s="41" t="s">
        <v>107</v>
      </c>
      <c r="AD27" s="40" t="s">
        <v>108</v>
      </c>
      <c r="AE27" s="40" t="s">
        <v>105</v>
      </c>
    </row>
    <row r="28" spans="1:31" ht="72" x14ac:dyDescent="0.35">
      <c r="A28" s="10">
        <v>21</v>
      </c>
      <c r="B28" s="32" t="s">
        <v>84</v>
      </c>
      <c r="C28" s="32" t="s">
        <v>151</v>
      </c>
      <c r="D28" s="19" t="s">
        <v>83</v>
      </c>
      <c r="E28" s="56"/>
      <c r="F28" s="57"/>
      <c r="G28" s="58"/>
      <c r="H28" s="15">
        <v>10</v>
      </c>
      <c r="I28" s="17" t="s">
        <v>48</v>
      </c>
      <c r="J28" s="60">
        <v>0</v>
      </c>
      <c r="K28" s="61">
        <v>0</v>
      </c>
      <c r="L28" s="33">
        <f>+Tabulka1[[#This Row],[Cena za jednotku bez DPH v Kč - závazná jednotková cena bez DPH (DOPLNÍ ÚČASTNÍK) ]]*Tabulka1[[#This Row],[Sazba DPH v %                                  (DOPLNÍ ÚČASTNÍK)]]</f>
        <v>0</v>
      </c>
      <c r="M28" s="34">
        <f>+Tabulka1[[#This Row],[Cena za jednotku bez DPH v Kč - závazná jednotková cena bez DPH (DOPLNÍ ÚČASTNÍK) ]]+Tabulka1[[#This Row],[Cena DPH za měrnou jednotku v Kč]]</f>
        <v>0</v>
      </c>
      <c r="N28" s="35">
        <f>+Tabulka1[[#This Row],[Cena za jednotku bez DPH v Kč - závazná jednotková cena bez DPH (DOPLNÍ ÚČASTNÍK) ]]*Tabulka1[[#This Row],[Počet měrných jednotek]]</f>
        <v>0</v>
      </c>
      <c r="O28" s="36">
        <f>+Tabulka1[[#This Row],[Cena DPH za měrnou jednotku v Kč]]*Tabulka1[[#This Row],[Počet měrných jednotek]]</f>
        <v>0</v>
      </c>
      <c r="P28" s="33">
        <f>+Tabulka1[[#This Row],[Celková cena bez DPH v Kč (pro účely hodnocení)  ]]+Tabulka1[[#This Row],[Celková cena DPH v Kč]]</f>
        <v>0</v>
      </c>
      <c r="Q28" s="37"/>
      <c r="R28" s="38"/>
      <c r="S2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8" s="40">
        <v>131</v>
      </c>
      <c r="U28" s="40" t="s">
        <v>102</v>
      </c>
      <c r="V28" s="41" t="s">
        <v>106</v>
      </c>
      <c r="W28" s="41" t="s">
        <v>102</v>
      </c>
      <c r="X28" s="42" t="s">
        <v>103</v>
      </c>
      <c r="Y28" s="42" t="s">
        <v>104</v>
      </c>
      <c r="Z28" s="43"/>
      <c r="AA28" s="41"/>
      <c r="AB28" s="41" t="s">
        <v>104</v>
      </c>
      <c r="AC28" s="41" t="s">
        <v>107</v>
      </c>
      <c r="AD28" s="40" t="s">
        <v>108</v>
      </c>
      <c r="AE28" s="40" t="s">
        <v>105</v>
      </c>
    </row>
    <row r="29" spans="1:31" ht="72" x14ac:dyDescent="0.35">
      <c r="A29" s="10">
        <v>22</v>
      </c>
      <c r="B29" s="32" t="s">
        <v>33</v>
      </c>
      <c r="C29" s="32" t="s">
        <v>137</v>
      </c>
      <c r="D29" s="19" t="s">
        <v>62</v>
      </c>
      <c r="E29" s="59"/>
      <c r="F29" s="57"/>
      <c r="G29" s="58"/>
      <c r="H29" s="15">
        <f>10*500</f>
        <v>5000</v>
      </c>
      <c r="I29" s="16" t="s">
        <v>57</v>
      </c>
      <c r="J29" s="60">
        <v>0</v>
      </c>
      <c r="K29" s="61">
        <v>0</v>
      </c>
      <c r="L29" s="33">
        <f>+Tabulka1[[#This Row],[Cena za jednotku bez DPH v Kč - závazná jednotková cena bez DPH (DOPLNÍ ÚČASTNÍK) ]]*Tabulka1[[#This Row],[Sazba DPH v %                                  (DOPLNÍ ÚČASTNÍK)]]</f>
        <v>0</v>
      </c>
      <c r="M29" s="34">
        <f>+Tabulka1[[#This Row],[Cena za jednotku bez DPH v Kč - závazná jednotková cena bez DPH (DOPLNÍ ÚČASTNÍK) ]]+Tabulka1[[#This Row],[Cena DPH za měrnou jednotku v Kč]]</f>
        <v>0</v>
      </c>
      <c r="N29" s="35">
        <f>+Tabulka1[[#This Row],[Cena za jednotku bez DPH v Kč - závazná jednotková cena bez DPH (DOPLNÍ ÚČASTNÍK) ]]*Tabulka1[[#This Row],[Počet měrných jednotek]]</f>
        <v>0</v>
      </c>
      <c r="O29" s="36">
        <f>+Tabulka1[[#This Row],[Cena DPH za měrnou jednotku v Kč]]*Tabulka1[[#This Row],[Počet měrných jednotek]]</f>
        <v>0</v>
      </c>
      <c r="P29" s="33">
        <f>+Tabulka1[[#This Row],[Celková cena bez DPH v Kč (pro účely hodnocení)  ]]+Tabulka1[[#This Row],[Celková cena DPH v Kč]]</f>
        <v>0</v>
      </c>
      <c r="Q29" s="37"/>
      <c r="R29" s="38"/>
      <c r="S2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29" s="40">
        <v>131</v>
      </c>
      <c r="U29" s="40" t="s">
        <v>102</v>
      </c>
      <c r="V29" s="41" t="s">
        <v>106</v>
      </c>
      <c r="W29" s="41" t="s">
        <v>102</v>
      </c>
      <c r="X29" s="42" t="s">
        <v>103</v>
      </c>
      <c r="Y29" s="42" t="s">
        <v>104</v>
      </c>
      <c r="Z29" s="43"/>
      <c r="AA29" s="41"/>
      <c r="AB29" s="41" t="s">
        <v>104</v>
      </c>
      <c r="AC29" s="41" t="s">
        <v>107</v>
      </c>
      <c r="AD29" s="40" t="s">
        <v>108</v>
      </c>
      <c r="AE29" s="40" t="s">
        <v>105</v>
      </c>
    </row>
    <row r="30" spans="1:31" ht="72" x14ac:dyDescent="0.35">
      <c r="A30" s="10">
        <v>23</v>
      </c>
      <c r="B30" s="32" t="s">
        <v>34</v>
      </c>
      <c r="C30" s="32" t="s">
        <v>138</v>
      </c>
      <c r="D30" s="19" t="s">
        <v>62</v>
      </c>
      <c r="E30" s="59"/>
      <c r="F30" s="57"/>
      <c r="G30" s="58"/>
      <c r="H30" s="15">
        <f>20*500</f>
        <v>10000</v>
      </c>
      <c r="I30" s="16" t="s">
        <v>57</v>
      </c>
      <c r="J30" s="60">
        <v>0</v>
      </c>
      <c r="K30" s="61">
        <v>0</v>
      </c>
      <c r="L30" s="33">
        <f>+Tabulka1[[#This Row],[Cena za jednotku bez DPH v Kč - závazná jednotková cena bez DPH (DOPLNÍ ÚČASTNÍK) ]]*Tabulka1[[#This Row],[Sazba DPH v %                                  (DOPLNÍ ÚČASTNÍK)]]</f>
        <v>0</v>
      </c>
      <c r="M30" s="34">
        <f>+Tabulka1[[#This Row],[Cena za jednotku bez DPH v Kč - závazná jednotková cena bez DPH (DOPLNÍ ÚČASTNÍK) ]]+Tabulka1[[#This Row],[Cena DPH za měrnou jednotku v Kč]]</f>
        <v>0</v>
      </c>
      <c r="N30" s="35">
        <f>+Tabulka1[[#This Row],[Cena za jednotku bez DPH v Kč - závazná jednotková cena bez DPH (DOPLNÍ ÚČASTNÍK) ]]*Tabulka1[[#This Row],[Počet měrných jednotek]]</f>
        <v>0</v>
      </c>
      <c r="O30" s="36">
        <f>+Tabulka1[[#This Row],[Cena DPH za měrnou jednotku v Kč]]*Tabulka1[[#This Row],[Počet měrných jednotek]]</f>
        <v>0</v>
      </c>
      <c r="P30" s="33">
        <f>+Tabulka1[[#This Row],[Celková cena bez DPH v Kč (pro účely hodnocení)  ]]+Tabulka1[[#This Row],[Celková cena DPH v Kč]]</f>
        <v>0</v>
      </c>
      <c r="Q30" s="37"/>
      <c r="R30" s="38"/>
      <c r="S3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0" s="40">
        <v>131</v>
      </c>
      <c r="U30" s="40" t="s">
        <v>102</v>
      </c>
      <c r="V30" s="41" t="s">
        <v>106</v>
      </c>
      <c r="W30" s="41" t="s">
        <v>102</v>
      </c>
      <c r="X30" s="42" t="s">
        <v>103</v>
      </c>
      <c r="Y30" s="42" t="s">
        <v>104</v>
      </c>
      <c r="Z30" s="43"/>
      <c r="AA30" s="41"/>
      <c r="AB30" s="41" t="s">
        <v>104</v>
      </c>
      <c r="AC30" s="41" t="s">
        <v>107</v>
      </c>
      <c r="AD30" s="40" t="s">
        <v>108</v>
      </c>
      <c r="AE30" s="40" t="s">
        <v>105</v>
      </c>
    </row>
    <row r="31" spans="1:31" s="64" customFormat="1" ht="72" x14ac:dyDescent="0.35">
      <c r="A31" s="10">
        <v>24</v>
      </c>
      <c r="B31" s="32" t="s">
        <v>35</v>
      </c>
      <c r="C31" s="32" t="s">
        <v>138</v>
      </c>
      <c r="D31" s="19" t="s">
        <v>64</v>
      </c>
      <c r="E31" s="59"/>
      <c r="F31" s="57"/>
      <c r="G31" s="58"/>
      <c r="H31" s="15">
        <f>20*500</f>
        <v>10000</v>
      </c>
      <c r="I31" s="16" t="s">
        <v>57</v>
      </c>
      <c r="J31" s="60">
        <v>0</v>
      </c>
      <c r="K31" s="61">
        <v>0</v>
      </c>
      <c r="L31" s="33">
        <f>+Tabulka1[[#This Row],[Cena za jednotku bez DPH v Kč - závazná jednotková cena bez DPH (DOPLNÍ ÚČASTNÍK) ]]*Tabulka1[[#This Row],[Sazba DPH v %                                  (DOPLNÍ ÚČASTNÍK)]]</f>
        <v>0</v>
      </c>
      <c r="M31" s="34">
        <f>+Tabulka1[[#This Row],[Cena za jednotku bez DPH v Kč - závazná jednotková cena bez DPH (DOPLNÍ ÚČASTNÍK) ]]+Tabulka1[[#This Row],[Cena DPH za měrnou jednotku v Kč]]</f>
        <v>0</v>
      </c>
      <c r="N31" s="35">
        <f>+Tabulka1[[#This Row],[Cena za jednotku bez DPH v Kč - závazná jednotková cena bez DPH (DOPLNÍ ÚČASTNÍK) ]]*Tabulka1[[#This Row],[Počet měrných jednotek]]</f>
        <v>0</v>
      </c>
      <c r="O31" s="36">
        <f>+Tabulka1[[#This Row],[Cena DPH za měrnou jednotku v Kč]]*Tabulka1[[#This Row],[Počet měrných jednotek]]</f>
        <v>0</v>
      </c>
      <c r="P31" s="33">
        <f>+Tabulka1[[#This Row],[Celková cena bez DPH v Kč (pro účely hodnocení)  ]]+Tabulka1[[#This Row],[Celková cena DPH v Kč]]</f>
        <v>0</v>
      </c>
      <c r="Q31" s="37"/>
      <c r="R31" s="38"/>
      <c r="S3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1" s="40">
        <v>131</v>
      </c>
      <c r="U31" s="40" t="s">
        <v>102</v>
      </c>
      <c r="V31" s="41" t="s">
        <v>106</v>
      </c>
      <c r="W31" s="41" t="s">
        <v>102</v>
      </c>
      <c r="X31" s="42" t="s">
        <v>103</v>
      </c>
      <c r="Y31" s="42" t="s">
        <v>104</v>
      </c>
      <c r="Z31" s="43"/>
      <c r="AA31" s="41"/>
      <c r="AB31" s="41" t="s">
        <v>104</v>
      </c>
      <c r="AC31" s="41" t="s">
        <v>107</v>
      </c>
      <c r="AD31" s="40" t="s">
        <v>108</v>
      </c>
      <c r="AE31" s="40" t="s">
        <v>105</v>
      </c>
    </row>
    <row r="32" spans="1:31" ht="72" x14ac:dyDescent="0.35">
      <c r="A32" s="10">
        <v>25</v>
      </c>
      <c r="B32" s="32" t="s">
        <v>36</v>
      </c>
      <c r="C32" s="32" t="s">
        <v>86</v>
      </c>
      <c r="D32" s="19" t="s">
        <v>85</v>
      </c>
      <c r="E32" s="59"/>
      <c r="F32" s="57"/>
      <c r="G32" s="58"/>
      <c r="H32" s="15">
        <f>25*80</f>
        <v>2000</v>
      </c>
      <c r="I32" s="16" t="s">
        <v>58</v>
      </c>
      <c r="J32" s="60">
        <v>0</v>
      </c>
      <c r="K32" s="61">
        <v>0</v>
      </c>
      <c r="L32" s="33">
        <f>+Tabulka1[[#This Row],[Cena za jednotku bez DPH v Kč - závazná jednotková cena bez DPH (DOPLNÍ ÚČASTNÍK) ]]*Tabulka1[[#This Row],[Sazba DPH v %                                  (DOPLNÍ ÚČASTNÍK)]]</f>
        <v>0</v>
      </c>
      <c r="M32" s="34">
        <f>+Tabulka1[[#This Row],[Cena za jednotku bez DPH v Kč - závazná jednotková cena bez DPH (DOPLNÍ ÚČASTNÍK) ]]+Tabulka1[[#This Row],[Cena DPH za měrnou jednotku v Kč]]</f>
        <v>0</v>
      </c>
      <c r="N32" s="35">
        <f>+Tabulka1[[#This Row],[Cena za jednotku bez DPH v Kč - závazná jednotková cena bez DPH (DOPLNÍ ÚČASTNÍK) ]]*Tabulka1[[#This Row],[Počet měrných jednotek]]</f>
        <v>0</v>
      </c>
      <c r="O32" s="36">
        <f>+Tabulka1[[#This Row],[Cena DPH za měrnou jednotku v Kč]]*Tabulka1[[#This Row],[Počet měrných jednotek]]</f>
        <v>0</v>
      </c>
      <c r="P32" s="33">
        <f>+Tabulka1[[#This Row],[Celková cena bez DPH v Kč (pro účely hodnocení)  ]]+Tabulka1[[#This Row],[Celková cena DPH v Kč]]</f>
        <v>0</v>
      </c>
      <c r="Q32" s="37"/>
      <c r="R32" s="38"/>
      <c r="S3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2" s="40">
        <v>131</v>
      </c>
      <c r="U32" s="40" t="s">
        <v>102</v>
      </c>
      <c r="V32" s="41" t="s">
        <v>106</v>
      </c>
      <c r="W32" s="41" t="s">
        <v>102</v>
      </c>
      <c r="X32" s="42" t="s">
        <v>103</v>
      </c>
      <c r="Y32" s="42" t="s">
        <v>104</v>
      </c>
      <c r="Z32" s="43"/>
      <c r="AA32" s="41"/>
      <c r="AB32" s="41" t="s">
        <v>104</v>
      </c>
      <c r="AC32" s="41" t="s">
        <v>107</v>
      </c>
      <c r="AD32" s="40" t="s">
        <v>108</v>
      </c>
      <c r="AE32" s="40" t="s">
        <v>105</v>
      </c>
    </row>
    <row r="33" spans="1:31" ht="108" x14ac:dyDescent="0.35">
      <c r="A33" s="10">
        <v>26</v>
      </c>
      <c r="B33" s="32" t="s">
        <v>37</v>
      </c>
      <c r="C33" s="32" t="s">
        <v>117</v>
      </c>
      <c r="D33" s="32" t="s">
        <v>115</v>
      </c>
      <c r="E33" s="59"/>
      <c r="F33" s="63"/>
      <c r="G33" s="62"/>
      <c r="H33" s="15">
        <v>300</v>
      </c>
      <c r="I33" s="16" t="s">
        <v>60</v>
      </c>
      <c r="J33" s="60">
        <v>0</v>
      </c>
      <c r="K33" s="61">
        <v>0</v>
      </c>
      <c r="L33" s="33">
        <f>+Tabulka1[[#This Row],[Cena za jednotku bez DPH v Kč - závazná jednotková cena bez DPH (DOPLNÍ ÚČASTNÍK) ]]*Tabulka1[[#This Row],[Sazba DPH v %                                  (DOPLNÍ ÚČASTNÍK)]]</f>
        <v>0</v>
      </c>
      <c r="M33" s="34">
        <f>+Tabulka1[[#This Row],[Cena za jednotku bez DPH v Kč - závazná jednotková cena bez DPH (DOPLNÍ ÚČASTNÍK) ]]+Tabulka1[[#This Row],[Cena DPH za měrnou jednotku v Kč]]</f>
        <v>0</v>
      </c>
      <c r="N33" s="35">
        <f>+Tabulka1[[#This Row],[Cena za jednotku bez DPH v Kč - závazná jednotková cena bez DPH (DOPLNÍ ÚČASTNÍK) ]]*Tabulka1[[#This Row],[Počet měrných jednotek]]</f>
        <v>0</v>
      </c>
      <c r="O33" s="36">
        <f>+Tabulka1[[#This Row],[Cena DPH za měrnou jednotku v Kč]]*Tabulka1[[#This Row],[Počet měrných jednotek]]</f>
        <v>0</v>
      </c>
      <c r="P33" s="33">
        <f>+Tabulka1[[#This Row],[Celková cena bez DPH v Kč (pro účely hodnocení)  ]]+Tabulka1[[#This Row],[Celková cena DPH v Kč]]</f>
        <v>0</v>
      </c>
      <c r="Q33" s="37"/>
      <c r="R33" s="38"/>
      <c r="S3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3" s="43">
        <v>131</v>
      </c>
      <c r="U33" s="43" t="s">
        <v>102</v>
      </c>
      <c r="V33" s="43" t="s">
        <v>106</v>
      </c>
      <c r="W33" s="43" t="s">
        <v>102</v>
      </c>
      <c r="X33" s="65" t="s">
        <v>103</v>
      </c>
      <c r="Y33" s="65" t="s">
        <v>104</v>
      </c>
      <c r="Z33" s="43"/>
      <c r="AA33" s="43"/>
      <c r="AB33" s="43" t="s">
        <v>104</v>
      </c>
      <c r="AC33" s="43" t="s">
        <v>107</v>
      </c>
      <c r="AD33" s="43" t="s">
        <v>108</v>
      </c>
      <c r="AE33" s="43" t="s">
        <v>105</v>
      </c>
    </row>
    <row r="34" spans="1:31" ht="72" x14ac:dyDescent="0.35">
      <c r="A34" s="10">
        <v>27</v>
      </c>
      <c r="B34" s="32" t="s">
        <v>38</v>
      </c>
      <c r="C34" s="32" t="s">
        <v>139</v>
      </c>
      <c r="D34" s="19" t="s">
        <v>65</v>
      </c>
      <c r="E34" s="59"/>
      <c r="F34" s="57"/>
      <c r="G34" s="58"/>
      <c r="H34" s="15">
        <v>200</v>
      </c>
      <c r="I34" s="16" t="s">
        <v>48</v>
      </c>
      <c r="J34" s="60">
        <v>0</v>
      </c>
      <c r="K34" s="61">
        <v>0</v>
      </c>
      <c r="L34" s="33">
        <f>+Tabulka1[[#This Row],[Cena za jednotku bez DPH v Kč - závazná jednotková cena bez DPH (DOPLNÍ ÚČASTNÍK) ]]*Tabulka1[[#This Row],[Sazba DPH v %                                  (DOPLNÍ ÚČASTNÍK)]]</f>
        <v>0</v>
      </c>
      <c r="M34" s="34">
        <f>+Tabulka1[[#This Row],[Cena za jednotku bez DPH v Kč - závazná jednotková cena bez DPH (DOPLNÍ ÚČASTNÍK) ]]+Tabulka1[[#This Row],[Cena DPH za měrnou jednotku v Kč]]</f>
        <v>0</v>
      </c>
      <c r="N34" s="35">
        <f>+Tabulka1[[#This Row],[Cena za jednotku bez DPH v Kč - závazná jednotková cena bez DPH (DOPLNÍ ÚČASTNÍK) ]]*Tabulka1[[#This Row],[Počet měrných jednotek]]</f>
        <v>0</v>
      </c>
      <c r="O34" s="36">
        <f>+Tabulka1[[#This Row],[Cena DPH za měrnou jednotku v Kč]]*Tabulka1[[#This Row],[Počet měrných jednotek]]</f>
        <v>0</v>
      </c>
      <c r="P34" s="33">
        <f>+Tabulka1[[#This Row],[Celková cena bez DPH v Kč (pro účely hodnocení)  ]]+Tabulka1[[#This Row],[Celková cena DPH v Kč]]</f>
        <v>0</v>
      </c>
      <c r="Q34" s="37"/>
      <c r="R34" s="38"/>
      <c r="S3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4" s="40">
        <v>131</v>
      </c>
      <c r="U34" s="40" t="s">
        <v>102</v>
      </c>
      <c r="V34" s="41" t="s">
        <v>106</v>
      </c>
      <c r="W34" s="41" t="s">
        <v>102</v>
      </c>
      <c r="X34" s="42" t="s">
        <v>103</v>
      </c>
      <c r="Y34" s="42" t="s">
        <v>104</v>
      </c>
      <c r="Z34" s="43"/>
      <c r="AA34" s="41"/>
      <c r="AB34" s="41" t="s">
        <v>104</v>
      </c>
      <c r="AC34" s="41" t="s">
        <v>107</v>
      </c>
      <c r="AD34" s="40" t="s">
        <v>108</v>
      </c>
      <c r="AE34" s="40" t="s">
        <v>105</v>
      </c>
    </row>
    <row r="35" spans="1:31" ht="72" x14ac:dyDescent="0.35">
      <c r="A35" s="10">
        <v>28</v>
      </c>
      <c r="B35" s="32" t="s">
        <v>87</v>
      </c>
      <c r="C35" s="32" t="s">
        <v>49</v>
      </c>
      <c r="D35" s="19" t="s">
        <v>66</v>
      </c>
      <c r="E35" s="59"/>
      <c r="F35" s="57"/>
      <c r="G35" s="58"/>
      <c r="H35" s="15">
        <f>5*50</f>
        <v>250</v>
      </c>
      <c r="I35" s="16" t="s">
        <v>48</v>
      </c>
      <c r="J35" s="60">
        <v>0</v>
      </c>
      <c r="K35" s="61">
        <v>0</v>
      </c>
      <c r="L35" s="33">
        <f>+Tabulka1[[#This Row],[Cena za jednotku bez DPH v Kč - závazná jednotková cena bez DPH (DOPLNÍ ÚČASTNÍK) ]]*Tabulka1[[#This Row],[Sazba DPH v %                                  (DOPLNÍ ÚČASTNÍK)]]</f>
        <v>0</v>
      </c>
      <c r="M35" s="34">
        <f>+Tabulka1[[#This Row],[Cena za jednotku bez DPH v Kč - závazná jednotková cena bez DPH (DOPLNÍ ÚČASTNÍK) ]]+Tabulka1[[#This Row],[Cena DPH za měrnou jednotku v Kč]]</f>
        <v>0</v>
      </c>
      <c r="N35" s="35">
        <f>+Tabulka1[[#This Row],[Cena za jednotku bez DPH v Kč - závazná jednotková cena bez DPH (DOPLNÍ ÚČASTNÍK) ]]*Tabulka1[[#This Row],[Počet měrných jednotek]]</f>
        <v>0</v>
      </c>
      <c r="O35" s="36">
        <f>+Tabulka1[[#This Row],[Cena DPH za měrnou jednotku v Kč]]*Tabulka1[[#This Row],[Počet měrných jednotek]]</f>
        <v>0</v>
      </c>
      <c r="P35" s="33">
        <f>+Tabulka1[[#This Row],[Celková cena bez DPH v Kč (pro účely hodnocení)  ]]+Tabulka1[[#This Row],[Celková cena DPH v Kč]]</f>
        <v>0</v>
      </c>
      <c r="Q35" s="37"/>
      <c r="R35" s="38"/>
      <c r="S3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5" s="40">
        <v>131</v>
      </c>
      <c r="U35" s="40" t="s">
        <v>102</v>
      </c>
      <c r="V35" s="41" t="s">
        <v>106</v>
      </c>
      <c r="W35" s="41" t="s">
        <v>102</v>
      </c>
      <c r="X35" s="42" t="s">
        <v>103</v>
      </c>
      <c r="Y35" s="42" t="s">
        <v>104</v>
      </c>
      <c r="Z35" s="43"/>
      <c r="AA35" s="41"/>
      <c r="AB35" s="41" t="s">
        <v>104</v>
      </c>
      <c r="AC35" s="41" t="s">
        <v>107</v>
      </c>
      <c r="AD35" s="40" t="s">
        <v>108</v>
      </c>
      <c r="AE35" s="40" t="s">
        <v>105</v>
      </c>
    </row>
    <row r="36" spans="1:31" ht="72" x14ac:dyDescent="0.35">
      <c r="A36" s="10">
        <v>29</v>
      </c>
      <c r="B36" s="32" t="s">
        <v>87</v>
      </c>
      <c r="C36" s="32" t="s">
        <v>50</v>
      </c>
      <c r="D36" s="19" t="s">
        <v>66</v>
      </c>
      <c r="E36" s="59"/>
      <c r="F36" s="57"/>
      <c r="G36" s="58"/>
      <c r="H36" s="15">
        <f>10*50</f>
        <v>500</v>
      </c>
      <c r="I36" s="16" t="s">
        <v>48</v>
      </c>
      <c r="J36" s="60">
        <v>0</v>
      </c>
      <c r="K36" s="61">
        <v>0</v>
      </c>
      <c r="L36" s="33">
        <f>+Tabulka1[[#This Row],[Cena za jednotku bez DPH v Kč - závazná jednotková cena bez DPH (DOPLNÍ ÚČASTNÍK) ]]*Tabulka1[[#This Row],[Sazba DPH v %                                  (DOPLNÍ ÚČASTNÍK)]]</f>
        <v>0</v>
      </c>
      <c r="M36" s="34">
        <f>+Tabulka1[[#This Row],[Cena za jednotku bez DPH v Kč - závazná jednotková cena bez DPH (DOPLNÍ ÚČASTNÍK) ]]+Tabulka1[[#This Row],[Cena DPH za měrnou jednotku v Kč]]</f>
        <v>0</v>
      </c>
      <c r="N36" s="35">
        <f>+Tabulka1[[#This Row],[Cena za jednotku bez DPH v Kč - závazná jednotková cena bez DPH (DOPLNÍ ÚČASTNÍK) ]]*Tabulka1[[#This Row],[Počet měrných jednotek]]</f>
        <v>0</v>
      </c>
      <c r="O36" s="36">
        <f>+Tabulka1[[#This Row],[Cena DPH za měrnou jednotku v Kč]]*Tabulka1[[#This Row],[Počet měrných jednotek]]</f>
        <v>0</v>
      </c>
      <c r="P36" s="33">
        <f>+Tabulka1[[#This Row],[Celková cena bez DPH v Kč (pro účely hodnocení)  ]]+Tabulka1[[#This Row],[Celková cena DPH v Kč]]</f>
        <v>0</v>
      </c>
      <c r="Q36" s="37"/>
      <c r="R36" s="38"/>
      <c r="S36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6" s="40">
        <v>131</v>
      </c>
      <c r="U36" s="40" t="s">
        <v>102</v>
      </c>
      <c r="V36" s="41" t="s">
        <v>106</v>
      </c>
      <c r="W36" s="41" t="s">
        <v>102</v>
      </c>
      <c r="X36" s="42" t="s">
        <v>103</v>
      </c>
      <c r="Y36" s="42" t="s">
        <v>104</v>
      </c>
      <c r="Z36" s="43"/>
      <c r="AA36" s="41"/>
      <c r="AB36" s="41" t="s">
        <v>104</v>
      </c>
      <c r="AC36" s="41" t="s">
        <v>107</v>
      </c>
      <c r="AD36" s="40" t="s">
        <v>108</v>
      </c>
      <c r="AE36" s="40" t="s">
        <v>105</v>
      </c>
    </row>
    <row r="37" spans="1:31" ht="72" x14ac:dyDescent="0.35">
      <c r="A37" s="10">
        <v>30</v>
      </c>
      <c r="B37" s="32" t="s">
        <v>87</v>
      </c>
      <c r="C37" s="32" t="s">
        <v>51</v>
      </c>
      <c r="D37" s="19" t="s">
        <v>66</v>
      </c>
      <c r="E37" s="59"/>
      <c r="F37" s="57"/>
      <c r="G37" s="58"/>
      <c r="H37" s="15">
        <f>15*50</f>
        <v>750</v>
      </c>
      <c r="I37" s="16" t="s">
        <v>48</v>
      </c>
      <c r="J37" s="60">
        <v>0</v>
      </c>
      <c r="K37" s="61">
        <v>0</v>
      </c>
      <c r="L37" s="33">
        <f>+Tabulka1[[#This Row],[Cena za jednotku bez DPH v Kč - závazná jednotková cena bez DPH (DOPLNÍ ÚČASTNÍK) ]]*Tabulka1[[#This Row],[Sazba DPH v %                                  (DOPLNÍ ÚČASTNÍK)]]</f>
        <v>0</v>
      </c>
      <c r="M37" s="34">
        <f>+Tabulka1[[#This Row],[Cena za jednotku bez DPH v Kč - závazná jednotková cena bez DPH (DOPLNÍ ÚČASTNÍK) ]]+Tabulka1[[#This Row],[Cena DPH za měrnou jednotku v Kč]]</f>
        <v>0</v>
      </c>
      <c r="N37" s="35">
        <f>+Tabulka1[[#This Row],[Cena za jednotku bez DPH v Kč - závazná jednotková cena bez DPH (DOPLNÍ ÚČASTNÍK) ]]*Tabulka1[[#This Row],[Počet měrných jednotek]]</f>
        <v>0</v>
      </c>
      <c r="O37" s="36">
        <f>+Tabulka1[[#This Row],[Cena DPH za měrnou jednotku v Kč]]*Tabulka1[[#This Row],[Počet měrných jednotek]]</f>
        <v>0</v>
      </c>
      <c r="P37" s="33">
        <f>+Tabulka1[[#This Row],[Celková cena bez DPH v Kč (pro účely hodnocení)  ]]+Tabulka1[[#This Row],[Celková cena DPH v Kč]]</f>
        <v>0</v>
      </c>
      <c r="Q37" s="37"/>
      <c r="R37" s="38"/>
      <c r="S3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7" s="40">
        <v>131</v>
      </c>
      <c r="U37" s="40" t="s">
        <v>102</v>
      </c>
      <c r="V37" s="41" t="s">
        <v>106</v>
      </c>
      <c r="W37" s="41" t="s">
        <v>102</v>
      </c>
      <c r="X37" s="42" t="s">
        <v>103</v>
      </c>
      <c r="Y37" s="42" t="s">
        <v>104</v>
      </c>
      <c r="Z37" s="43"/>
      <c r="AA37" s="41"/>
      <c r="AB37" s="41" t="s">
        <v>104</v>
      </c>
      <c r="AC37" s="41" t="s">
        <v>107</v>
      </c>
      <c r="AD37" s="40" t="s">
        <v>108</v>
      </c>
      <c r="AE37" s="40" t="s">
        <v>105</v>
      </c>
    </row>
    <row r="38" spans="1:31" ht="72" x14ac:dyDescent="0.35">
      <c r="A38" s="10">
        <v>31</v>
      </c>
      <c r="B38" s="32" t="s">
        <v>88</v>
      </c>
      <c r="C38" s="32" t="s">
        <v>140</v>
      </c>
      <c r="D38" s="19" t="s">
        <v>89</v>
      </c>
      <c r="E38" s="59"/>
      <c r="F38" s="57"/>
      <c r="G38" s="58"/>
      <c r="H38" s="15">
        <v>2000</v>
      </c>
      <c r="I38" s="16" t="s">
        <v>48</v>
      </c>
      <c r="J38" s="60">
        <v>0</v>
      </c>
      <c r="K38" s="61">
        <v>0</v>
      </c>
      <c r="L38" s="33">
        <f>+Tabulka1[[#This Row],[Cena za jednotku bez DPH v Kč - závazná jednotková cena bez DPH (DOPLNÍ ÚČASTNÍK) ]]*Tabulka1[[#This Row],[Sazba DPH v %                                  (DOPLNÍ ÚČASTNÍK)]]</f>
        <v>0</v>
      </c>
      <c r="M38" s="34">
        <f>+Tabulka1[[#This Row],[Cena za jednotku bez DPH v Kč - závazná jednotková cena bez DPH (DOPLNÍ ÚČASTNÍK) ]]+Tabulka1[[#This Row],[Cena DPH za měrnou jednotku v Kč]]</f>
        <v>0</v>
      </c>
      <c r="N38" s="35">
        <f>+Tabulka1[[#This Row],[Cena za jednotku bez DPH v Kč - závazná jednotková cena bez DPH (DOPLNÍ ÚČASTNÍK) ]]*Tabulka1[[#This Row],[Počet měrných jednotek]]</f>
        <v>0</v>
      </c>
      <c r="O38" s="36">
        <f>+Tabulka1[[#This Row],[Cena DPH za měrnou jednotku v Kč]]*Tabulka1[[#This Row],[Počet měrných jednotek]]</f>
        <v>0</v>
      </c>
      <c r="P38" s="33">
        <f>+Tabulka1[[#This Row],[Celková cena bez DPH v Kč (pro účely hodnocení)  ]]+Tabulka1[[#This Row],[Celková cena DPH v Kč]]</f>
        <v>0</v>
      </c>
      <c r="Q38" s="37"/>
      <c r="R38" s="38"/>
      <c r="S3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8" s="40">
        <v>131</v>
      </c>
      <c r="U38" s="40" t="s">
        <v>102</v>
      </c>
      <c r="V38" s="41" t="s">
        <v>106</v>
      </c>
      <c r="W38" s="41" t="s">
        <v>102</v>
      </c>
      <c r="X38" s="42" t="s">
        <v>103</v>
      </c>
      <c r="Y38" s="42" t="s">
        <v>104</v>
      </c>
      <c r="Z38" s="43"/>
      <c r="AA38" s="41"/>
      <c r="AB38" s="41" t="s">
        <v>104</v>
      </c>
      <c r="AC38" s="41" t="s">
        <v>107</v>
      </c>
      <c r="AD38" s="40" t="s">
        <v>108</v>
      </c>
      <c r="AE38" s="40" t="s">
        <v>105</v>
      </c>
    </row>
    <row r="39" spans="1:31" ht="72" x14ac:dyDescent="0.35">
      <c r="A39" s="10">
        <v>32</v>
      </c>
      <c r="B39" s="32" t="s">
        <v>52</v>
      </c>
      <c r="C39" s="32" t="s">
        <v>53</v>
      </c>
      <c r="D39" s="19" t="s">
        <v>90</v>
      </c>
      <c r="E39" s="59"/>
      <c r="F39" s="57"/>
      <c r="G39" s="58"/>
      <c r="H39" s="15">
        <v>2000</v>
      </c>
      <c r="I39" s="16" t="s">
        <v>48</v>
      </c>
      <c r="J39" s="60">
        <v>0</v>
      </c>
      <c r="K39" s="61">
        <v>0</v>
      </c>
      <c r="L39" s="33">
        <f>+Tabulka1[[#This Row],[Cena za jednotku bez DPH v Kč - závazná jednotková cena bez DPH (DOPLNÍ ÚČASTNÍK) ]]*Tabulka1[[#This Row],[Sazba DPH v %                                  (DOPLNÍ ÚČASTNÍK)]]</f>
        <v>0</v>
      </c>
      <c r="M39" s="34">
        <f>+Tabulka1[[#This Row],[Cena za jednotku bez DPH v Kč - závazná jednotková cena bez DPH (DOPLNÍ ÚČASTNÍK) ]]+Tabulka1[[#This Row],[Cena DPH za měrnou jednotku v Kč]]</f>
        <v>0</v>
      </c>
      <c r="N39" s="35">
        <f>+Tabulka1[[#This Row],[Cena za jednotku bez DPH v Kč - závazná jednotková cena bez DPH (DOPLNÍ ÚČASTNÍK) ]]*Tabulka1[[#This Row],[Počet měrných jednotek]]</f>
        <v>0</v>
      </c>
      <c r="O39" s="36">
        <f>+Tabulka1[[#This Row],[Cena DPH za měrnou jednotku v Kč]]*Tabulka1[[#This Row],[Počet měrných jednotek]]</f>
        <v>0</v>
      </c>
      <c r="P39" s="33">
        <f>+Tabulka1[[#This Row],[Celková cena bez DPH v Kč (pro účely hodnocení)  ]]+Tabulka1[[#This Row],[Celková cena DPH v Kč]]</f>
        <v>0</v>
      </c>
      <c r="Q39" s="37"/>
      <c r="R39" s="38"/>
      <c r="S3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39" s="40">
        <v>131</v>
      </c>
      <c r="U39" s="40" t="s">
        <v>102</v>
      </c>
      <c r="V39" s="41" t="s">
        <v>106</v>
      </c>
      <c r="W39" s="41" t="s">
        <v>102</v>
      </c>
      <c r="X39" s="42" t="s">
        <v>103</v>
      </c>
      <c r="Y39" s="42" t="s">
        <v>104</v>
      </c>
      <c r="Z39" s="43"/>
      <c r="AA39" s="41"/>
      <c r="AB39" s="41" t="s">
        <v>104</v>
      </c>
      <c r="AC39" s="41" t="s">
        <v>107</v>
      </c>
      <c r="AD39" s="40" t="s">
        <v>108</v>
      </c>
      <c r="AE39" s="40" t="s">
        <v>105</v>
      </c>
    </row>
    <row r="40" spans="1:31" ht="72" x14ac:dyDescent="0.35">
      <c r="A40" s="10">
        <v>33</v>
      </c>
      <c r="B40" s="32" t="s">
        <v>141</v>
      </c>
      <c r="C40" s="32" t="s">
        <v>142</v>
      </c>
      <c r="D40" s="19" t="s">
        <v>89</v>
      </c>
      <c r="E40" s="59"/>
      <c r="F40" s="57"/>
      <c r="G40" s="58"/>
      <c r="H40" s="15">
        <v>300</v>
      </c>
      <c r="I40" s="16" t="s">
        <v>48</v>
      </c>
      <c r="J40" s="60">
        <v>0</v>
      </c>
      <c r="K40" s="61">
        <v>0</v>
      </c>
      <c r="L40" s="33">
        <f>+Tabulka1[[#This Row],[Cena za jednotku bez DPH v Kč - závazná jednotková cena bez DPH (DOPLNÍ ÚČASTNÍK) ]]*Tabulka1[[#This Row],[Sazba DPH v %                                  (DOPLNÍ ÚČASTNÍK)]]</f>
        <v>0</v>
      </c>
      <c r="M40" s="34">
        <f>+Tabulka1[[#This Row],[Cena za jednotku bez DPH v Kč - závazná jednotková cena bez DPH (DOPLNÍ ÚČASTNÍK) ]]+Tabulka1[[#This Row],[Cena DPH za měrnou jednotku v Kč]]</f>
        <v>0</v>
      </c>
      <c r="N40" s="35">
        <f>+Tabulka1[[#This Row],[Cena za jednotku bez DPH v Kč - závazná jednotková cena bez DPH (DOPLNÍ ÚČASTNÍK) ]]*Tabulka1[[#This Row],[Počet měrných jednotek]]</f>
        <v>0</v>
      </c>
      <c r="O40" s="36">
        <f>+Tabulka1[[#This Row],[Cena DPH za měrnou jednotku v Kč]]*Tabulka1[[#This Row],[Počet měrných jednotek]]</f>
        <v>0</v>
      </c>
      <c r="P40" s="33">
        <f>+Tabulka1[[#This Row],[Celková cena bez DPH v Kč (pro účely hodnocení)  ]]+Tabulka1[[#This Row],[Celková cena DPH v Kč]]</f>
        <v>0</v>
      </c>
      <c r="Q40" s="37"/>
      <c r="R40" s="38"/>
      <c r="S4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0" s="40">
        <v>131</v>
      </c>
      <c r="U40" s="40" t="s">
        <v>102</v>
      </c>
      <c r="V40" s="41" t="s">
        <v>106</v>
      </c>
      <c r="W40" s="41" t="s">
        <v>102</v>
      </c>
      <c r="X40" s="42" t="s">
        <v>103</v>
      </c>
      <c r="Y40" s="42" t="s">
        <v>104</v>
      </c>
      <c r="Z40" s="43"/>
      <c r="AA40" s="41"/>
      <c r="AB40" s="41" t="s">
        <v>104</v>
      </c>
      <c r="AC40" s="41" t="s">
        <v>107</v>
      </c>
      <c r="AD40" s="40" t="s">
        <v>108</v>
      </c>
      <c r="AE40" s="40" t="s">
        <v>105</v>
      </c>
    </row>
    <row r="41" spans="1:31" ht="72" x14ac:dyDescent="0.35">
      <c r="A41" s="10">
        <v>34</v>
      </c>
      <c r="B41" s="32" t="s">
        <v>54</v>
      </c>
      <c r="C41" s="32" t="s">
        <v>143</v>
      </c>
      <c r="D41" s="19" t="s">
        <v>91</v>
      </c>
      <c r="E41" s="59"/>
      <c r="F41" s="57"/>
      <c r="G41" s="58"/>
      <c r="H41" s="15">
        <v>500</v>
      </c>
      <c r="I41" s="16" t="s">
        <v>48</v>
      </c>
      <c r="J41" s="60">
        <v>0</v>
      </c>
      <c r="K41" s="61">
        <v>0</v>
      </c>
      <c r="L41" s="33">
        <f>+Tabulka1[[#This Row],[Cena za jednotku bez DPH v Kč - závazná jednotková cena bez DPH (DOPLNÍ ÚČASTNÍK) ]]*Tabulka1[[#This Row],[Sazba DPH v %                                  (DOPLNÍ ÚČASTNÍK)]]</f>
        <v>0</v>
      </c>
      <c r="M41" s="34">
        <f>+Tabulka1[[#This Row],[Cena za jednotku bez DPH v Kč - závazná jednotková cena bez DPH (DOPLNÍ ÚČASTNÍK) ]]+Tabulka1[[#This Row],[Cena DPH za měrnou jednotku v Kč]]</f>
        <v>0</v>
      </c>
      <c r="N41" s="35">
        <f>+Tabulka1[[#This Row],[Cena za jednotku bez DPH v Kč - závazná jednotková cena bez DPH (DOPLNÍ ÚČASTNÍK) ]]*Tabulka1[[#This Row],[Počet měrných jednotek]]</f>
        <v>0</v>
      </c>
      <c r="O41" s="36">
        <f>+Tabulka1[[#This Row],[Cena DPH za měrnou jednotku v Kč]]*Tabulka1[[#This Row],[Počet měrných jednotek]]</f>
        <v>0</v>
      </c>
      <c r="P41" s="33">
        <f>+Tabulka1[[#This Row],[Celková cena bez DPH v Kč (pro účely hodnocení)  ]]+Tabulka1[[#This Row],[Celková cena DPH v Kč]]</f>
        <v>0</v>
      </c>
      <c r="Q41" s="37"/>
      <c r="R41" s="38"/>
      <c r="S4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1" s="40">
        <v>131</v>
      </c>
      <c r="U41" s="40" t="s">
        <v>102</v>
      </c>
      <c r="V41" s="41" t="s">
        <v>106</v>
      </c>
      <c r="W41" s="41" t="s">
        <v>102</v>
      </c>
      <c r="X41" s="42" t="s">
        <v>103</v>
      </c>
      <c r="Y41" s="42" t="s">
        <v>104</v>
      </c>
      <c r="Z41" s="43"/>
      <c r="AA41" s="41"/>
      <c r="AB41" s="41" t="s">
        <v>104</v>
      </c>
      <c r="AC41" s="41" t="s">
        <v>107</v>
      </c>
      <c r="AD41" s="40" t="s">
        <v>108</v>
      </c>
      <c r="AE41" s="40" t="s">
        <v>105</v>
      </c>
    </row>
    <row r="42" spans="1:31" ht="72" x14ac:dyDescent="0.35">
      <c r="A42" s="10">
        <v>35</v>
      </c>
      <c r="B42" s="32" t="s">
        <v>55</v>
      </c>
      <c r="C42" s="32" t="s">
        <v>92</v>
      </c>
      <c r="D42" s="19" t="s">
        <v>93</v>
      </c>
      <c r="E42" s="59"/>
      <c r="F42" s="57"/>
      <c r="G42" s="58"/>
      <c r="H42" s="15">
        <v>1080</v>
      </c>
      <c r="I42" s="16" t="s">
        <v>59</v>
      </c>
      <c r="J42" s="60">
        <v>0</v>
      </c>
      <c r="K42" s="61">
        <v>0</v>
      </c>
      <c r="L42" s="33">
        <f>+Tabulka1[[#This Row],[Cena za jednotku bez DPH v Kč - závazná jednotková cena bez DPH (DOPLNÍ ÚČASTNÍK) ]]*Tabulka1[[#This Row],[Sazba DPH v %                                  (DOPLNÍ ÚČASTNÍK)]]</f>
        <v>0</v>
      </c>
      <c r="M42" s="34">
        <f>+Tabulka1[[#This Row],[Cena za jednotku bez DPH v Kč - závazná jednotková cena bez DPH (DOPLNÍ ÚČASTNÍK) ]]+Tabulka1[[#This Row],[Cena DPH za měrnou jednotku v Kč]]</f>
        <v>0</v>
      </c>
      <c r="N42" s="35">
        <f>+Tabulka1[[#This Row],[Cena za jednotku bez DPH v Kč - závazná jednotková cena bez DPH (DOPLNÍ ÚČASTNÍK) ]]*Tabulka1[[#This Row],[Počet měrných jednotek]]</f>
        <v>0</v>
      </c>
      <c r="O42" s="36">
        <f>+Tabulka1[[#This Row],[Cena DPH za měrnou jednotku v Kč]]*Tabulka1[[#This Row],[Počet měrných jednotek]]</f>
        <v>0</v>
      </c>
      <c r="P42" s="33">
        <f>+Tabulka1[[#This Row],[Celková cena bez DPH v Kč (pro účely hodnocení)  ]]+Tabulka1[[#This Row],[Celková cena DPH v Kč]]</f>
        <v>0</v>
      </c>
      <c r="Q42" s="37"/>
      <c r="R42" s="38"/>
      <c r="S4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2" s="40">
        <v>131</v>
      </c>
      <c r="U42" s="40" t="s">
        <v>102</v>
      </c>
      <c r="V42" s="41" t="s">
        <v>106</v>
      </c>
      <c r="W42" s="41" t="s">
        <v>102</v>
      </c>
      <c r="X42" s="42" t="s">
        <v>103</v>
      </c>
      <c r="Y42" s="42" t="s">
        <v>104</v>
      </c>
      <c r="Z42" s="43"/>
      <c r="AA42" s="41"/>
      <c r="AB42" s="41" t="s">
        <v>104</v>
      </c>
      <c r="AC42" s="41" t="s">
        <v>107</v>
      </c>
      <c r="AD42" s="40" t="s">
        <v>108</v>
      </c>
      <c r="AE42" s="40" t="s">
        <v>105</v>
      </c>
    </row>
    <row r="43" spans="1:31" ht="72" x14ac:dyDescent="0.35">
      <c r="A43" s="10">
        <v>36</v>
      </c>
      <c r="B43" s="32" t="s">
        <v>56</v>
      </c>
      <c r="C43" s="32" t="s">
        <v>94</v>
      </c>
      <c r="D43" s="19" t="s">
        <v>95</v>
      </c>
      <c r="E43" s="59"/>
      <c r="F43" s="57"/>
      <c r="G43" s="58"/>
      <c r="H43" s="15">
        <v>100</v>
      </c>
      <c r="I43" s="16" t="s">
        <v>60</v>
      </c>
      <c r="J43" s="60">
        <v>0</v>
      </c>
      <c r="K43" s="61">
        <v>0</v>
      </c>
      <c r="L43" s="33">
        <f>+Tabulka1[[#This Row],[Cena za jednotku bez DPH v Kč - závazná jednotková cena bez DPH (DOPLNÍ ÚČASTNÍK) ]]*Tabulka1[[#This Row],[Sazba DPH v %                                  (DOPLNÍ ÚČASTNÍK)]]</f>
        <v>0</v>
      </c>
      <c r="M43" s="34">
        <f>+Tabulka1[[#This Row],[Cena za jednotku bez DPH v Kč - závazná jednotková cena bez DPH (DOPLNÍ ÚČASTNÍK) ]]+Tabulka1[[#This Row],[Cena DPH za měrnou jednotku v Kč]]</f>
        <v>0</v>
      </c>
      <c r="N43" s="35">
        <f>+Tabulka1[[#This Row],[Cena za jednotku bez DPH v Kč - závazná jednotková cena bez DPH (DOPLNÍ ÚČASTNÍK) ]]*Tabulka1[[#This Row],[Počet měrných jednotek]]</f>
        <v>0</v>
      </c>
      <c r="O43" s="36">
        <f>+Tabulka1[[#This Row],[Cena DPH za měrnou jednotku v Kč]]*Tabulka1[[#This Row],[Počet měrných jednotek]]</f>
        <v>0</v>
      </c>
      <c r="P43" s="33">
        <f>+Tabulka1[[#This Row],[Celková cena bez DPH v Kč (pro účely hodnocení)  ]]+Tabulka1[[#This Row],[Celková cena DPH v Kč]]</f>
        <v>0</v>
      </c>
      <c r="Q43" s="37"/>
      <c r="R43" s="38"/>
      <c r="S4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3" s="40">
        <v>131</v>
      </c>
      <c r="U43" s="40" t="s">
        <v>102</v>
      </c>
      <c r="V43" s="41" t="s">
        <v>106</v>
      </c>
      <c r="W43" s="41" t="s">
        <v>102</v>
      </c>
      <c r="X43" s="42" t="s">
        <v>103</v>
      </c>
      <c r="Y43" s="42" t="s">
        <v>104</v>
      </c>
      <c r="Z43" s="43"/>
      <c r="AA43" s="41"/>
      <c r="AB43" s="41" t="s">
        <v>104</v>
      </c>
      <c r="AC43" s="41" t="s">
        <v>107</v>
      </c>
      <c r="AD43" s="40" t="s">
        <v>108</v>
      </c>
      <c r="AE43" s="40" t="s">
        <v>105</v>
      </c>
    </row>
    <row r="44" spans="1:31" ht="72" x14ac:dyDescent="0.35">
      <c r="A44" s="10">
        <v>37</v>
      </c>
      <c r="B44" s="32" t="s">
        <v>96</v>
      </c>
      <c r="C44" s="32" t="s">
        <v>144</v>
      </c>
      <c r="D44" s="19" t="s">
        <v>67</v>
      </c>
      <c r="E44" s="59"/>
      <c r="F44" s="57"/>
      <c r="G44" s="58"/>
      <c r="H44" s="15">
        <v>10000</v>
      </c>
      <c r="I44" s="16" t="s">
        <v>48</v>
      </c>
      <c r="J44" s="60">
        <v>0</v>
      </c>
      <c r="K44" s="61">
        <v>0</v>
      </c>
      <c r="L44" s="33">
        <f>+Tabulka1[[#This Row],[Cena za jednotku bez DPH v Kč - závazná jednotková cena bez DPH (DOPLNÍ ÚČASTNÍK) ]]*Tabulka1[[#This Row],[Sazba DPH v %                                  (DOPLNÍ ÚČASTNÍK)]]</f>
        <v>0</v>
      </c>
      <c r="M44" s="34">
        <f>+Tabulka1[[#This Row],[Cena za jednotku bez DPH v Kč - závazná jednotková cena bez DPH (DOPLNÍ ÚČASTNÍK) ]]+Tabulka1[[#This Row],[Cena DPH za měrnou jednotku v Kč]]</f>
        <v>0</v>
      </c>
      <c r="N44" s="35">
        <f>+Tabulka1[[#This Row],[Cena za jednotku bez DPH v Kč - závazná jednotková cena bez DPH (DOPLNÍ ÚČASTNÍK) ]]*Tabulka1[[#This Row],[Počet měrných jednotek]]</f>
        <v>0</v>
      </c>
      <c r="O44" s="36">
        <f>+Tabulka1[[#This Row],[Cena DPH za měrnou jednotku v Kč]]*Tabulka1[[#This Row],[Počet měrných jednotek]]</f>
        <v>0</v>
      </c>
      <c r="P44" s="33">
        <f>+Tabulka1[[#This Row],[Celková cena bez DPH v Kč (pro účely hodnocení)  ]]+Tabulka1[[#This Row],[Celková cena DPH v Kč]]</f>
        <v>0</v>
      </c>
      <c r="Q44" s="37"/>
      <c r="R44" s="38"/>
      <c r="S4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4" s="40">
        <v>131</v>
      </c>
      <c r="U44" s="40" t="s">
        <v>102</v>
      </c>
      <c r="V44" s="41" t="s">
        <v>106</v>
      </c>
      <c r="W44" s="41" t="s">
        <v>102</v>
      </c>
      <c r="X44" s="42" t="s">
        <v>103</v>
      </c>
      <c r="Y44" s="42" t="s">
        <v>104</v>
      </c>
      <c r="Z44" s="43"/>
      <c r="AA44" s="41"/>
      <c r="AB44" s="41" t="s">
        <v>104</v>
      </c>
      <c r="AC44" s="41" t="s">
        <v>107</v>
      </c>
      <c r="AD44" s="40" t="s">
        <v>108</v>
      </c>
      <c r="AE44" s="40" t="s">
        <v>105</v>
      </c>
    </row>
    <row r="45" spans="1:31" ht="72" x14ac:dyDescent="0.35">
      <c r="A45" s="10">
        <v>38</v>
      </c>
      <c r="B45" s="32" t="s">
        <v>96</v>
      </c>
      <c r="C45" s="32" t="s">
        <v>145</v>
      </c>
      <c r="D45" s="19" t="s">
        <v>67</v>
      </c>
      <c r="E45" s="59"/>
      <c r="F45" s="57"/>
      <c r="G45" s="58"/>
      <c r="H45" s="15">
        <v>5000</v>
      </c>
      <c r="I45" s="16" t="s">
        <v>48</v>
      </c>
      <c r="J45" s="60">
        <v>0</v>
      </c>
      <c r="K45" s="61">
        <v>0</v>
      </c>
      <c r="L45" s="33">
        <f>+Tabulka1[[#This Row],[Cena za jednotku bez DPH v Kč - závazná jednotková cena bez DPH (DOPLNÍ ÚČASTNÍK) ]]*Tabulka1[[#This Row],[Sazba DPH v %                                  (DOPLNÍ ÚČASTNÍK)]]</f>
        <v>0</v>
      </c>
      <c r="M45" s="34">
        <f>+Tabulka1[[#This Row],[Cena za jednotku bez DPH v Kč - závazná jednotková cena bez DPH (DOPLNÍ ÚČASTNÍK) ]]+Tabulka1[[#This Row],[Cena DPH za měrnou jednotku v Kč]]</f>
        <v>0</v>
      </c>
      <c r="N45" s="35">
        <f>+Tabulka1[[#This Row],[Cena za jednotku bez DPH v Kč - závazná jednotková cena bez DPH (DOPLNÍ ÚČASTNÍK) ]]*Tabulka1[[#This Row],[Počet měrných jednotek]]</f>
        <v>0</v>
      </c>
      <c r="O45" s="36">
        <f>+Tabulka1[[#This Row],[Cena DPH za měrnou jednotku v Kč]]*Tabulka1[[#This Row],[Počet měrných jednotek]]</f>
        <v>0</v>
      </c>
      <c r="P45" s="33">
        <f>+Tabulka1[[#This Row],[Celková cena bez DPH v Kč (pro účely hodnocení)  ]]+Tabulka1[[#This Row],[Celková cena DPH v Kč]]</f>
        <v>0</v>
      </c>
      <c r="Q45" s="37"/>
      <c r="R45" s="38"/>
      <c r="S4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5" s="40">
        <v>131</v>
      </c>
      <c r="U45" s="40" t="s">
        <v>102</v>
      </c>
      <c r="V45" s="41" t="s">
        <v>106</v>
      </c>
      <c r="W45" s="41" t="s">
        <v>102</v>
      </c>
      <c r="X45" s="42" t="s">
        <v>103</v>
      </c>
      <c r="Y45" s="42" t="s">
        <v>104</v>
      </c>
      <c r="Z45" s="43"/>
      <c r="AA45" s="41"/>
      <c r="AB45" s="41" t="s">
        <v>104</v>
      </c>
      <c r="AC45" s="41" t="s">
        <v>107</v>
      </c>
      <c r="AD45" s="40" t="s">
        <v>108</v>
      </c>
      <c r="AE45" s="40" t="s">
        <v>105</v>
      </c>
    </row>
    <row r="46" spans="1:31" ht="72" x14ac:dyDescent="0.35">
      <c r="A46" s="10">
        <v>39</v>
      </c>
      <c r="B46" s="32" t="s">
        <v>98</v>
      </c>
      <c r="C46" s="32" t="s">
        <v>146</v>
      </c>
      <c r="D46" s="19" t="s">
        <v>63</v>
      </c>
      <c r="E46" s="59"/>
      <c r="F46" s="57"/>
      <c r="G46" s="58"/>
      <c r="H46" s="15">
        <v>200</v>
      </c>
      <c r="I46" s="16" t="s">
        <v>48</v>
      </c>
      <c r="J46" s="60">
        <v>0</v>
      </c>
      <c r="K46" s="61">
        <v>0</v>
      </c>
      <c r="L46" s="33">
        <f>+Tabulka1[[#This Row],[Cena za jednotku bez DPH v Kč - závazná jednotková cena bez DPH (DOPLNÍ ÚČASTNÍK) ]]*Tabulka1[[#This Row],[Sazba DPH v %                                  (DOPLNÍ ÚČASTNÍK)]]</f>
        <v>0</v>
      </c>
      <c r="M46" s="34">
        <f>+Tabulka1[[#This Row],[Cena za jednotku bez DPH v Kč - závazná jednotková cena bez DPH (DOPLNÍ ÚČASTNÍK) ]]+Tabulka1[[#This Row],[Cena DPH za měrnou jednotku v Kč]]</f>
        <v>0</v>
      </c>
      <c r="N46" s="35">
        <f>+Tabulka1[[#This Row],[Cena za jednotku bez DPH v Kč - závazná jednotková cena bez DPH (DOPLNÍ ÚČASTNÍK) ]]*Tabulka1[[#This Row],[Počet měrných jednotek]]</f>
        <v>0</v>
      </c>
      <c r="O46" s="36">
        <f>+Tabulka1[[#This Row],[Cena DPH za měrnou jednotku v Kč]]*Tabulka1[[#This Row],[Počet měrných jednotek]]</f>
        <v>0</v>
      </c>
      <c r="P46" s="33">
        <f>+Tabulka1[[#This Row],[Celková cena bez DPH v Kč (pro účely hodnocení)  ]]+Tabulka1[[#This Row],[Celková cena DPH v Kč]]</f>
        <v>0</v>
      </c>
      <c r="Q46" s="37"/>
      <c r="R46" s="38"/>
      <c r="S46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6" s="40">
        <v>131</v>
      </c>
      <c r="U46" s="40" t="s">
        <v>102</v>
      </c>
      <c r="V46" s="41" t="s">
        <v>106</v>
      </c>
      <c r="W46" s="41" t="s">
        <v>102</v>
      </c>
      <c r="X46" s="42" t="s">
        <v>103</v>
      </c>
      <c r="Y46" s="42" t="s">
        <v>104</v>
      </c>
      <c r="Z46" s="43"/>
      <c r="AA46" s="41"/>
      <c r="AB46" s="41" t="s">
        <v>104</v>
      </c>
      <c r="AC46" s="41" t="s">
        <v>107</v>
      </c>
      <c r="AD46" s="40" t="s">
        <v>108</v>
      </c>
      <c r="AE46" s="40" t="s">
        <v>105</v>
      </c>
    </row>
    <row r="47" spans="1:31" ht="72" x14ac:dyDescent="0.35">
      <c r="A47" s="10">
        <v>40</v>
      </c>
      <c r="B47" s="32" t="s">
        <v>97</v>
      </c>
      <c r="C47" s="32" t="s">
        <v>109</v>
      </c>
      <c r="D47" s="19" t="s">
        <v>63</v>
      </c>
      <c r="E47" s="59"/>
      <c r="F47" s="57"/>
      <c r="G47" s="58"/>
      <c r="H47" s="15">
        <v>200</v>
      </c>
      <c r="I47" s="16" t="s">
        <v>48</v>
      </c>
      <c r="J47" s="60">
        <v>0</v>
      </c>
      <c r="K47" s="61">
        <v>0</v>
      </c>
      <c r="L47" s="33">
        <f>+Tabulka1[[#This Row],[Cena za jednotku bez DPH v Kč - závazná jednotková cena bez DPH (DOPLNÍ ÚČASTNÍK) ]]*Tabulka1[[#This Row],[Sazba DPH v %                                  (DOPLNÍ ÚČASTNÍK)]]</f>
        <v>0</v>
      </c>
      <c r="M47" s="34">
        <f>+Tabulka1[[#This Row],[Cena za jednotku bez DPH v Kč - závazná jednotková cena bez DPH (DOPLNÍ ÚČASTNÍK) ]]+Tabulka1[[#This Row],[Cena DPH za měrnou jednotku v Kč]]</f>
        <v>0</v>
      </c>
      <c r="N47" s="35">
        <f>+Tabulka1[[#This Row],[Cena za jednotku bez DPH v Kč - závazná jednotková cena bez DPH (DOPLNÍ ÚČASTNÍK) ]]*Tabulka1[[#This Row],[Počet měrných jednotek]]</f>
        <v>0</v>
      </c>
      <c r="O47" s="36">
        <f>+Tabulka1[[#This Row],[Cena DPH za měrnou jednotku v Kč]]*Tabulka1[[#This Row],[Počet měrných jednotek]]</f>
        <v>0</v>
      </c>
      <c r="P47" s="33">
        <f>+Tabulka1[[#This Row],[Celková cena bez DPH v Kč (pro účely hodnocení)  ]]+Tabulka1[[#This Row],[Celková cena DPH v Kč]]</f>
        <v>0</v>
      </c>
      <c r="Q47" s="37"/>
      <c r="R47" s="38"/>
      <c r="S47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7" s="40">
        <v>131</v>
      </c>
      <c r="U47" s="40" t="s">
        <v>102</v>
      </c>
      <c r="V47" s="41" t="s">
        <v>106</v>
      </c>
      <c r="W47" s="41" t="s">
        <v>102</v>
      </c>
      <c r="X47" s="42" t="s">
        <v>103</v>
      </c>
      <c r="Y47" s="42" t="s">
        <v>104</v>
      </c>
      <c r="Z47" s="43"/>
      <c r="AA47" s="41"/>
      <c r="AB47" s="41" t="s">
        <v>104</v>
      </c>
      <c r="AC47" s="41" t="s">
        <v>107</v>
      </c>
      <c r="AD47" s="40" t="s">
        <v>108</v>
      </c>
      <c r="AE47" s="40" t="s">
        <v>105</v>
      </c>
    </row>
    <row r="48" spans="1:31" ht="72" x14ac:dyDescent="0.35">
      <c r="A48" s="10">
        <v>41</v>
      </c>
      <c r="B48" s="32" t="s">
        <v>99</v>
      </c>
      <c r="C48" s="32" t="s">
        <v>109</v>
      </c>
      <c r="D48" s="19" t="s">
        <v>63</v>
      </c>
      <c r="E48" s="59"/>
      <c r="F48" s="57"/>
      <c r="G48" s="58"/>
      <c r="H48" s="15">
        <v>500</v>
      </c>
      <c r="I48" s="16" t="s">
        <v>48</v>
      </c>
      <c r="J48" s="60">
        <v>0</v>
      </c>
      <c r="K48" s="61">
        <v>0</v>
      </c>
      <c r="L48" s="33">
        <f>+Tabulka1[[#This Row],[Cena za jednotku bez DPH v Kč - závazná jednotková cena bez DPH (DOPLNÍ ÚČASTNÍK) ]]*Tabulka1[[#This Row],[Sazba DPH v %                                  (DOPLNÍ ÚČASTNÍK)]]</f>
        <v>0</v>
      </c>
      <c r="M48" s="34">
        <f>+Tabulka1[[#This Row],[Cena za jednotku bez DPH v Kč - závazná jednotková cena bez DPH (DOPLNÍ ÚČASTNÍK) ]]+Tabulka1[[#This Row],[Cena DPH za měrnou jednotku v Kč]]</f>
        <v>0</v>
      </c>
      <c r="N48" s="35">
        <f>+Tabulka1[[#This Row],[Cena za jednotku bez DPH v Kč - závazná jednotková cena bez DPH (DOPLNÍ ÚČASTNÍK) ]]*Tabulka1[[#This Row],[Počet měrných jednotek]]</f>
        <v>0</v>
      </c>
      <c r="O48" s="36">
        <f>+Tabulka1[[#This Row],[Cena DPH za měrnou jednotku v Kč]]*Tabulka1[[#This Row],[Počet měrných jednotek]]</f>
        <v>0</v>
      </c>
      <c r="P48" s="33">
        <f>+Tabulka1[[#This Row],[Celková cena bez DPH v Kč (pro účely hodnocení)  ]]+Tabulka1[[#This Row],[Celková cena DPH v Kč]]</f>
        <v>0</v>
      </c>
      <c r="Q48" s="37"/>
      <c r="R48" s="38"/>
      <c r="S48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8" s="40">
        <v>131</v>
      </c>
      <c r="U48" s="40" t="s">
        <v>102</v>
      </c>
      <c r="V48" s="41" t="s">
        <v>106</v>
      </c>
      <c r="W48" s="41" t="s">
        <v>102</v>
      </c>
      <c r="X48" s="42" t="s">
        <v>103</v>
      </c>
      <c r="Y48" s="42" t="s">
        <v>104</v>
      </c>
      <c r="Z48" s="43"/>
      <c r="AA48" s="41"/>
      <c r="AB48" s="41" t="s">
        <v>104</v>
      </c>
      <c r="AC48" s="41" t="s">
        <v>107</v>
      </c>
      <c r="AD48" s="40" t="s">
        <v>108</v>
      </c>
      <c r="AE48" s="40" t="s">
        <v>105</v>
      </c>
    </row>
    <row r="49" spans="1:31" ht="72" x14ac:dyDescent="0.35">
      <c r="A49" s="10">
        <v>42</v>
      </c>
      <c r="B49" s="32" t="s">
        <v>100</v>
      </c>
      <c r="C49" s="32" t="s">
        <v>109</v>
      </c>
      <c r="D49" s="19" t="s">
        <v>63</v>
      </c>
      <c r="E49" s="59"/>
      <c r="F49" s="57"/>
      <c r="G49" s="58"/>
      <c r="H49" s="15">
        <v>500</v>
      </c>
      <c r="I49" s="16" t="s">
        <v>48</v>
      </c>
      <c r="J49" s="60">
        <v>0</v>
      </c>
      <c r="K49" s="61">
        <v>0</v>
      </c>
      <c r="L49" s="33">
        <f>+Tabulka1[[#This Row],[Cena za jednotku bez DPH v Kč - závazná jednotková cena bez DPH (DOPLNÍ ÚČASTNÍK) ]]*Tabulka1[[#This Row],[Sazba DPH v %                                  (DOPLNÍ ÚČASTNÍK)]]</f>
        <v>0</v>
      </c>
      <c r="M49" s="34">
        <f>+Tabulka1[[#This Row],[Cena za jednotku bez DPH v Kč - závazná jednotková cena bez DPH (DOPLNÍ ÚČASTNÍK) ]]+Tabulka1[[#This Row],[Cena DPH za měrnou jednotku v Kč]]</f>
        <v>0</v>
      </c>
      <c r="N49" s="35">
        <f>+Tabulka1[[#This Row],[Cena za jednotku bez DPH v Kč - závazná jednotková cena bez DPH (DOPLNÍ ÚČASTNÍK) ]]*Tabulka1[[#This Row],[Počet měrných jednotek]]</f>
        <v>0</v>
      </c>
      <c r="O49" s="36">
        <f>+Tabulka1[[#This Row],[Cena DPH za měrnou jednotku v Kč]]*Tabulka1[[#This Row],[Počet měrných jednotek]]</f>
        <v>0</v>
      </c>
      <c r="P49" s="33">
        <f>+Tabulka1[[#This Row],[Celková cena bez DPH v Kč (pro účely hodnocení)  ]]+Tabulka1[[#This Row],[Celková cena DPH v Kč]]</f>
        <v>0</v>
      </c>
      <c r="Q49" s="37"/>
      <c r="R49" s="38"/>
      <c r="S49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49" s="40">
        <v>131</v>
      </c>
      <c r="U49" s="40" t="s">
        <v>102</v>
      </c>
      <c r="V49" s="41" t="s">
        <v>106</v>
      </c>
      <c r="W49" s="41" t="s">
        <v>102</v>
      </c>
      <c r="X49" s="42" t="s">
        <v>103</v>
      </c>
      <c r="Y49" s="42" t="s">
        <v>104</v>
      </c>
      <c r="Z49" s="43"/>
      <c r="AA49" s="41"/>
      <c r="AB49" s="41" t="s">
        <v>104</v>
      </c>
      <c r="AC49" s="41" t="s">
        <v>107</v>
      </c>
      <c r="AD49" s="40" t="s">
        <v>108</v>
      </c>
      <c r="AE49" s="40" t="s">
        <v>105</v>
      </c>
    </row>
    <row r="50" spans="1:31" ht="72" x14ac:dyDescent="0.35">
      <c r="A50" s="10">
        <v>43</v>
      </c>
      <c r="B50" s="32" t="s">
        <v>101</v>
      </c>
      <c r="C50" s="32" t="s">
        <v>109</v>
      </c>
      <c r="D50" s="19" t="s">
        <v>63</v>
      </c>
      <c r="E50" s="59"/>
      <c r="F50" s="57"/>
      <c r="G50" s="58"/>
      <c r="H50" s="15">
        <v>300</v>
      </c>
      <c r="I50" s="16" t="s">
        <v>48</v>
      </c>
      <c r="J50" s="60">
        <v>0</v>
      </c>
      <c r="K50" s="61">
        <v>0</v>
      </c>
      <c r="L50" s="33">
        <f>+Tabulka1[[#This Row],[Cena za jednotku bez DPH v Kč - závazná jednotková cena bez DPH (DOPLNÍ ÚČASTNÍK) ]]*Tabulka1[[#This Row],[Sazba DPH v %                                  (DOPLNÍ ÚČASTNÍK)]]</f>
        <v>0</v>
      </c>
      <c r="M50" s="34">
        <f>+Tabulka1[[#This Row],[Cena za jednotku bez DPH v Kč - závazná jednotková cena bez DPH (DOPLNÍ ÚČASTNÍK) ]]+Tabulka1[[#This Row],[Cena DPH za měrnou jednotku v Kč]]</f>
        <v>0</v>
      </c>
      <c r="N50" s="35">
        <f>+Tabulka1[[#This Row],[Cena za jednotku bez DPH v Kč - závazná jednotková cena bez DPH (DOPLNÍ ÚČASTNÍK) ]]*Tabulka1[[#This Row],[Počet měrných jednotek]]</f>
        <v>0</v>
      </c>
      <c r="O50" s="36">
        <f>+Tabulka1[[#This Row],[Cena DPH za měrnou jednotku v Kč]]*Tabulka1[[#This Row],[Počet měrných jednotek]]</f>
        <v>0</v>
      </c>
      <c r="P50" s="33">
        <f>+Tabulka1[[#This Row],[Celková cena bez DPH v Kč (pro účely hodnocení)  ]]+Tabulka1[[#This Row],[Celková cena DPH v Kč]]</f>
        <v>0</v>
      </c>
      <c r="Q50" s="37"/>
      <c r="R50" s="38"/>
      <c r="S50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0" s="40">
        <v>131</v>
      </c>
      <c r="U50" s="40" t="s">
        <v>102</v>
      </c>
      <c r="V50" s="41" t="s">
        <v>106</v>
      </c>
      <c r="W50" s="41" t="s">
        <v>102</v>
      </c>
      <c r="X50" s="42" t="s">
        <v>103</v>
      </c>
      <c r="Y50" s="42" t="s">
        <v>104</v>
      </c>
      <c r="Z50" s="43"/>
      <c r="AA50" s="41"/>
      <c r="AB50" s="41" t="s">
        <v>104</v>
      </c>
      <c r="AC50" s="41" t="s">
        <v>107</v>
      </c>
      <c r="AD50" s="40" t="s">
        <v>108</v>
      </c>
      <c r="AE50" s="40" t="s">
        <v>105</v>
      </c>
    </row>
    <row r="51" spans="1:31" ht="72" x14ac:dyDescent="0.35">
      <c r="A51" s="10">
        <v>44</v>
      </c>
      <c r="B51" s="32" t="s">
        <v>110</v>
      </c>
      <c r="C51" s="32" t="s">
        <v>116</v>
      </c>
      <c r="D51" s="19" t="s">
        <v>63</v>
      </c>
      <c r="E51" s="59"/>
      <c r="F51" s="57"/>
      <c r="G51" s="58"/>
      <c r="H51" s="15">
        <v>200</v>
      </c>
      <c r="I51" s="16" t="s">
        <v>48</v>
      </c>
      <c r="J51" s="60">
        <v>0</v>
      </c>
      <c r="K51" s="61">
        <v>0</v>
      </c>
      <c r="L51" s="33">
        <f>+Tabulka1[[#This Row],[Cena za jednotku bez DPH v Kč - závazná jednotková cena bez DPH (DOPLNÍ ÚČASTNÍK) ]]*Tabulka1[[#This Row],[Sazba DPH v %                                  (DOPLNÍ ÚČASTNÍK)]]</f>
        <v>0</v>
      </c>
      <c r="M51" s="34">
        <f>+Tabulka1[[#This Row],[Cena za jednotku bez DPH v Kč - závazná jednotková cena bez DPH (DOPLNÍ ÚČASTNÍK) ]]+Tabulka1[[#This Row],[Cena DPH za měrnou jednotku v Kč]]</f>
        <v>0</v>
      </c>
      <c r="N51" s="35">
        <f>+Tabulka1[[#This Row],[Cena za jednotku bez DPH v Kč - závazná jednotková cena bez DPH (DOPLNÍ ÚČASTNÍK) ]]*Tabulka1[[#This Row],[Počet měrných jednotek]]</f>
        <v>0</v>
      </c>
      <c r="O51" s="36">
        <f>+Tabulka1[[#This Row],[Cena DPH za měrnou jednotku v Kč]]*Tabulka1[[#This Row],[Počet měrných jednotek]]</f>
        <v>0</v>
      </c>
      <c r="P51" s="33">
        <f>+Tabulka1[[#This Row],[Celková cena bez DPH v Kč (pro účely hodnocení)  ]]+Tabulka1[[#This Row],[Celková cena DPH v Kč]]</f>
        <v>0</v>
      </c>
      <c r="Q51" s="37"/>
      <c r="R51" s="38"/>
      <c r="S51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1" s="40">
        <v>131</v>
      </c>
      <c r="U51" s="40" t="s">
        <v>102</v>
      </c>
      <c r="V51" s="41" t="s">
        <v>106</v>
      </c>
      <c r="W51" s="41" t="s">
        <v>102</v>
      </c>
      <c r="X51" s="42" t="s">
        <v>103</v>
      </c>
      <c r="Y51" s="42" t="s">
        <v>104</v>
      </c>
      <c r="Z51" s="43"/>
      <c r="AA51" s="41"/>
      <c r="AB51" s="41" t="s">
        <v>104</v>
      </c>
      <c r="AC51" s="41" t="s">
        <v>107</v>
      </c>
      <c r="AD51" s="40" t="s">
        <v>108</v>
      </c>
      <c r="AE51" s="40" t="s">
        <v>105</v>
      </c>
    </row>
    <row r="52" spans="1:31" ht="72" x14ac:dyDescent="0.35">
      <c r="A52" s="10">
        <v>45</v>
      </c>
      <c r="B52" s="32" t="s">
        <v>111</v>
      </c>
      <c r="C52" s="32" t="s">
        <v>116</v>
      </c>
      <c r="D52" s="19" t="s">
        <v>63</v>
      </c>
      <c r="E52" s="59"/>
      <c r="F52" s="57"/>
      <c r="G52" s="58"/>
      <c r="H52" s="15">
        <v>200</v>
      </c>
      <c r="I52" s="16" t="s">
        <v>48</v>
      </c>
      <c r="J52" s="60">
        <v>0</v>
      </c>
      <c r="K52" s="61">
        <v>0</v>
      </c>
      <c r="L52" s="33">
        <f>+Tabulka1[[#This Row],[Cena za jednotku bez DPH v Kč - závazná jednotková cena bez DPH (DOPLNÍ ÚČASTNÍK) ]]*Tabulka1[[#This Row],[Sazba DPH v %                                  (DOPLNÍ ÚČASTNÍK)]]</f>
        <v>0</v>
      </c>
      <c r="M52" s="34">
        <f>+Tabulka1[[#This Row],[Cena za jednotku bez DPH v Kč - závazná jednotková cena bez DPH (DOPLNÍ ÚČASTNÍK) ]]+Tabulka1[[#This Row],[Cena DPH za měrnou jednotku v Kč]]</f>
        <v>0</v>
      </c>
      <c r="N52" s="35">
        <f>+Tabulka1[[#This Row],[Cena za jednotku bez DPH v Kč - závazná jednotková cena bez DPH (DOPLNÍ ÚČASTNÍK) ]]*Tabulka1[[#This Row],[Počet měrných jednotek]]</f>
        <v>0</v>
      </c>
      <c r="O52" s="36">
        <f>+Tabulka1[[#This Row],[Cena DPH za měrnou jednotku v Kč]]*Tabulka1[[#This Row],[Počet měrných jednotek]]</f>
        <v>0</v>
      </c>
      <c r="P52" s="33">
        <f>+Tabulka1[[#This Row],[Celková cena bez DPH v Kč (pro účely hodnocení)  ]]+Tabulka1[[#This Row],[Celková cena DPH v Kč]]</f>
        <v>0</v>
      </c>
      <c r="Q52" s="37"/>
      <c r="R52" s="38"/>
      <c r="S52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2" s="40">
        <v>131</v>
      </c>
      <c r="U52" s="40" t="s">
        <v>102</v>
      </c>
      <c r="V52" s="41" t="s">
        <v>106</v>
      </c>
      <c r="W52" s="41" t="s">
        <v>102</v>
      </c>
      <c r="X52" s="42" t="s">
        <v>103</v>
      </c>
      <c r="Y52" s="42" t="s">
        <v>104</v>
      </c>
      <c r="Z52" s="43"/>
      <c r="AA52" s="41"/>
      <c r="AB52" s="41" t="s">
        <v>104</v>
      </c>
      <c r="AC52" s="41" t="s">
        <v>107</v>
      </c>
      <c r="AD52" s="40" t="s">
        <v>108</v>
      </c>
      <c r="AE52" s="40" t="s">
        <v>105</v>
      </c>
    </row>
    <row r="53" spans="1:31" ht="72" x14ac:dyDescent="0.35">
      <c r="A53" s="10">
        <v>46</v>
      </c>
      <c r="B53" s="32" t="s">
        <v>112</v>
      </c>
      <c r="C53" s="32" t="s">
        <v>116</v>
      </c>
      <c r="D53" s="19" t="s">
        <v>63</v>
      </c>
      <c r="E53" s="59"/>
      <c r="F53" s="57"/>
      <c r="G53" s="58"/>
      <c r="H53" s="15">
        <v>200</v>
      </c>
      <c r="I53" s="16" t="s">
        <v>48</v>
      </c>
      <c r="J53" s="60">
        <v>0</v>
      </c>
      <c r="K53" s="61">
        <v>0</v>
      </c>
      <c r="L53" s="33">
        <f>+Tabulka1[[#This Row],[Cena za jednotku bez DPH v Kč - závazná jednotková cena bez DPH (DOPLNÍ ÚČASTNÍK) ]]*Tabulka1[[#This Row],[Sazba DPH v %                                  (DOPLNÍ ÚČASTNÍK)]]</f>
        <v>0</v>
      </c>
      <c r="M53" s="34">
        <f>+Tabulka1[[#This Row],[Cena za jednotku bez DPH v Kč - závazná jednotková cena bez DPH (DOPLNÍ ÚČASTNÍK) ]]+Tabulka1[[#This Row],[Cena DPH za měrnou jednotku v Kč]]</f>
        <v>0</v>
      </c>
      <c r="N53" s="35">
        <f>+Tabulka1[[#This Row],[Cena za jednotku bez DPH v Kč - závazná jednotková cena bez DPH (DOPLNÍ ÚČASTNÍK) ]]*Tabulka1[[#This Row],[Počet měrných jednotek]]</f>
        <v>0</v>
      </c>
      <c r="O53" s="36">
        <f>+Tabulka1[[#This Row],[Cena DPH za měrnou jednotku v Kč]]*Tabulka1[[#This Row],[Počet měrných jednotek]]</f>
        <v>0</v>
      </c>
      <c r="P53" s="33">
        <f>+Tabulka1[[#This Row],[Celková cena bez DPH v Kč (pro účely hodnocení)  ]]+Tabulka1[[#This Row],[Celková cena DPH v Kč]]</f>
        <v>0</v>
      </c>
      <c r="Q53" s="37"/>
      <c r="R53" s="38"/>
      <c r="S53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3" s="40">
        <v>131</v>
      </c>
      <c r="U53" s="40" t="s">
        <v>102</v>
      </c>
      <c r="V53" s="41" t="s">
        <v>106</v>
      </c>
      <c r="W53" s="41" t="s">
        <v>102</v>
      </c>
      <c r="X53" s="42" t="s">
        <v>103</v>
      </c>
      <c r="Y53" s="42" t="s">
        <v>104</v>
      </c>
      <c r="Z53" s="43"/>
      <c r="AA53" s="41"/>
      <c r="AB53" s="41" t="s">
        <v>104</v>
      </c>
      <c r="AC53" s="41" t="s">
        <v>107</v>
      </c>
      <c r="AD53" s="40" t="s">
        <v>108</v>
      </c>
      <c r="AE53" s="40" t="s">
        <v>105</v>
      </c>
    </row>
    <row r="54" spans="1:31" ht="46.95" customHeight="1" x14ac:dyDescent="0.35">
      <c r="A54" s="10">
        <v>47</v>
      </c>
      <c r="B54" s="32" t="s">
        <v>113</v>
      </c>
      <c r="C54" s="32" t="s">
        <v>116</v>
      </c>
      <c r="D54" s="19" t="s">
        <v>63</v>
      </c>
      <c r="E54" s="59"/>
      <c r="F54" s="57"/>
      <c r="G54" s="58"/>
      <c r="H54" s="15">
        <v>200</v>
      </c>
      <c r="I54" s="16" t="s">
        <v>48</v>
      </c>
      <c r="J54" s="60">
        <v>0</v>
      </c>
      <c r="K54" s="61">
        <v>0</v>
      </c>
      <c r="L54" s="33">
        <f>+Tabulka1[[#This Row],[Cena za jednotku bez DPH v Kč - závazná jednotková cena bez DPH (DOPLNÍ ÚČASTNÍK) ]]*Tabulka1[[#This Row],[Sazba DPH v %                                  (DOPLNÍ ÚČASTNÍK)]]</f>
        <v>0</v>
      </c>
      <c r="M54" s="34">
        <f>+Tabulka1[[#This Row],[Cena za jednotku bez DPH v Kč - závazná jednotková cena bez DPH (DOPLNÍ ÚČASTNÍK) ]]+Tabulka1[[#This Row],[Cena DPH za měrnou jednotku v Kč]]</f>
        <v>0</v>
      </c>
      <c r="N54" s="35">
        <f>+Tabulka1[[#This Row],[Cena za jednotku bez DPH v Kč - závazná jednotková cena bez DPH (DOPLNÍ ÚČASTNÍK) ]]*Tabulka1[[#This Row],[Počet měrných jednotek]]</f>
        <v>0</v>
      </c>
      <c r="O54" s="36">
        <f>+Tabulka1[[#This Row],[Cena DPH za měrnou jednotku v Kč]]*Tabulka1[[#This Row],[Počet měrných jednotek]]</f>
        <v>0</v>
      </c>
      <c r="P54" s="33">
        <f>+Tabulka1[[#This Row],[Celková cena bez DPH v Kč (pro účely hodnocení)  ]]+Tabulka1[[#This Row],[Celková cena DPH v Kč]]</f>
        <v>0</v>
      </c>
      <c r="Q54" s="37"/>
      <c r="R54" s="38"/>
      <c r="S54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4" s="40">
        <v>131</v>
      </c>
      <c r="U54" s="40" t="s">
        <v>102</v>
      </c>
      <c r="V54" s="41" t="s">
        <v>106</v>
      </c>
      <c r="W54" s="41" t="s">
        <v>102</v>
      </c>
      <c r="X54" s="42" t="s">
        <v>103</v>
      </c>
      <c r="Y54" s="42" t="s">
        <v>104</v>
      </c>
      <c r="Z54" s="43"/>
      <c r="AA54" s="41"/>
      <c r="AB54" s="41" t="s">
        <v>104</v>
      </c>
      <c r="AC54" s="41" t="s">
        <v>107</v>
      </c>
      <c r="AD54" s="40" t="s">
        <v>108</v>
      </c>
      <c r="AE54" s="40" t="s">
        <v>105</v>
      </c>
    </row>
    <row r="55" spans="1:31" ht="57" customHeight="1" thickBot="1" x14ac:dyDescent="0.4">
      <c r="A55" s="10">
        <v>48</v>
      </c>
      <c r="B55" s="32" t="s">
        <v>114</v>
      </c>
      <c r="C55" s="32" t="s">
        <v>116</v>
      </c>
      <c r="D55" s="19" t="s">
        <v>63</v>
      </c>
      <c r="E55" s="59"/>
      <c r="F55" s="57"/>
      <c r="G55" s="58"/>
      <c r="H55" s="15">
        <v>200</v>
      </c>
      <c r="I55" s="16" t="s">
        <v>48</v>
      </c>
      <c r="J55" s="60">
        <v>0</v>
      </c>
      <c r="K55" s="61">
        <v>0</v>
      </c>
      <c r="L55" s="33">
        <f>+Tabulka1[[#This Row],[Cena za jednotku bez DPH v Kč - závazná jednotková cena bez DPH (DOPLNÍ ÚČASTNÍK) ]]*Tabulka1[[#This Row],[Sazba DPH v %                                  (DOPLNÍ ÚČASTNÍK)]]</f>
        <v>0</v>
      </c>
      <c r="M55" s="34">
        <f>+Tabulka1[[#This Row],[Cena za jednotku bez DPH v Kč - závazná jednotková cena bez DPH (DOPLNÍ ÚČASTNÍK) ]]+Tabulka1[[#This Row],[Cena DPH za měrnou jednotku v Kč]]</f>
        <v>0</v>
      </c>
      <c r="N55" s="35">
        <f>+Tabulka1[[#This Row],[Cena za jednotku bez DPH v Kč - závazná jednotková cena bez DPH (DOPLNÍ ÚČASTNÍK) ]]*Tabulka1[[#This Row],[Počet měrných jednotek]]</f>
        <v>0</v>
      </c>
      <c r="O55" s="36">
        <f>+Tabulka1[[#This Row],[Cena DPH za měrnou jednotku v Kč]]*Tabulka1[[#This Row],[Počet měrných jednotek]]</f>
        <v>0</v>
      </c>
      <c r="P55" s="33">
        <f>+Tabulka1[[#This Row],[Celková cena bez DPH v Kč (pro účely hodnocení)  ]]+Tabulka1[[#This Row],[Celková cena DPH v Kč]]</f>
        <v>0</v>
      </c>
      <c r="Q55" s="37"/>
      <c r="R55" s="38"/>
      <c r="S55" s="3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55" s="40">
        <v>131</v>
      </c>
      <c r="U55" s="40" t="s">
        <v>102</v>
      </c>
      <c r="V55" s="41" t="s">
        <v>106</v>
      </c>
      <c r="W55" s="41" t="s">
        <v>102</v>
      </c>
      <c r="X55" s="42" t="s">
        <v>103</v>
      </c>
      <c r="Y55" s="42" t="s">
        <v>104</v>
      </c>
      <c r="Z55" s="43"/>
      <c r="AA55" s="41"/>
      <c r="AB55" s="41" t="s">
        <v>104</v>
      </c>
      <c r="AC55" s="41" t="s">
        <v>107</v>
      </c>
      <c r="AD55" s="40" t="s">
        <v>108</v>
      </c>
      <c r="AE55" s="40" t="s">
        <v>105</v>
      </c>
    </row>
    <row r="56" spans="1:31" ht="43.5" customHeight="1" thickBot="1" x14ac:dyDescent="0.4">
      <c r="A56" s="44" t="s">
        <v>21</v>
      </c>
      <c r="B56" s="45"/>
      <c r="C56" s="45"/>
      <c r="D56" s="46"/>
      <c r="E56" s="45"/>
      <c r="F56" s="47"/>
      <c r="G56" s="47"/>
      <c r="H56" s="77"/>
      <c r="I56" s="45"/>
      <c r="J56" s="45"/>
      <c r="K56" s="48"/>
      <c r="L56" s="49"/>
      <c r="M56" s="49"/>
      <c r="N56" s="50">
        <f>SUBTOTAL(109,Tabulka1[Celková cena bez DPH v Kč (pro účely hodnocení)  ])</f>
        <v>0</v>
      </c>
      <c r="O56" s="51">
        <f>SUBTOTAL(109,Tabulka1[Celková cena DPH v Kč])</f>
        <v>0</v>
      </c>
      <c r="P56" s="51">
        <f>SUBTOTAL(109,Tabulka1[[Celková cena s DPH v Kč ]])</f>
        <v>0</v>
      </c>
      <c r="Q56" s="49"/>
      <c r="R56" s="49"/>
      <c r="S56" s="49"/>
      <c r="T56" s="52"/>
      <c r="U56" s="52"/>
      <c r="V56" s="52"/>
      <c r="W56" s="52"/>
      <c r="X56" s="52"/>
      <c r="Y56" s="52"/>
      <c r="Z56" s="53"/>
      <c r="AA56" s="52"/>
      <c r="AB56" s="52"/>
      <c r="AC56" s="52"/>
      <c r="AD56" s="52"/>
      <c r="AE56" s="52"/>
    </row>
    <row r="57" spans="1:31" ht="59.25" customHeight="1" x14ac:dyDescent="0.35">
      <c r="A57" s="85" t="s">
        <v>19</v>
      </c>
      <c r="B57" s="85"/>
      <c r="C57" s="85"/>
      <c r="D57" s="85"/>
      <c r="E57" s="85"/>
      <c r="AB57" s="54"/>
    </row>
    <row r="59" spans="1:31" ht="110.25" customHeight="1" x14ac:dyDescent="0.35">
      <c r="A59" s="80"/>
      <c r="B59" s="80"/>
      <c r="C59" s="80"/>
      <c r="D59" s="80"/>
      <c r="E59" s="80"/>
      <c r="F59" s="80"/>
      <c r="G59" s="80"/>
      <c r="H59" s="80"/>
      <c r="I59" s="80"/>
    </row>
    <row r="60" spans="1:31" x14ac:dyDescent="0.35">
      <c r="A60" s="80"/>
      <c r="B60" s="80"/>
      <c r="C60" s="80"/>
      <c r="D60" s="80"/>
      <c r="E60" s="80"/>
      <c r="F60" s="80"/>
      <c r="G60" s="80"/>
      <c r="H60" s="80"/>
      <c r="I60" s="80"/>
    </row>
  </sheetData>
  <protectedRanges>
    <protectedRange sqref="Q8:S55" name="Oblast3"/>
    <protectedRange sqref="J8:K55" name="Oblast2"/>
    <protectedRange sqref="E8:F55" name="Oblast1"/>
  </protectedRanges>
  <mergeCells count="9">
    <mergeCell ref="T6:W6"/>
    <mergeCell ref="A59:I60"/>
    <mergeCell ref="B1:L1"/>
    <mergeCell ref="Q6:S6"/>
    <mergeCell ref="A57:E57"/>
    <mergeCell ref="B4:L4"/>
    <mergeCell ref="B6:C6"/>
    <mergeCell ref="B2:G2"/>
    <mergeCell ref="B5:G5"/>
  </mergeCells>
  <phoneticPr fontId="8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2025-01-24T07:18:43Z</cp:lastPrinted>
  <dcterms:created xsi:type="dcterms:W3CDTF">2022-10-31T14:01:21Z</dcterms:created>
  <dcterms:modified xsi:type="dcterms:W3CDTF">2025-02-12T12:04:48Z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