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8 Výzva 08_2025 VZ v DNS  fialova wendy schvlovani\01_K_odeslání\"/>
    </mc:Choice>
  </mc:AlternateContent>
  <xr:revisionPtr revIDLastSave="0" documentId="13_ncr:1_{2447C621-94C0-41AB-A754-C006414D0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M8" i="1"/>
  <c r="N8" i="1" s="1"/>
  <c r="M9" i="1"/>
  <c r="P9" i="1" s="1"/>
  <c r="Q9" i="1" s="1"/>
  <c r="O10" i="1"/>
  <c r="P8" i="1" l="1"/>
  <c r="Q8" i="1" s="1"/>
  <c r="N9" i="1"/>
  <c r="Q10" i="1"/>
  <c r="P10" i="1" l="1"/>
</calcChain>
</file>

<file path=xl/sharedStrings.xml><?xml version="1.0" encoding="utf-8"?>
<sst xmlns="http://schemas.openxmlformats.org/spreadsheetml/2006/main" count="60" uniqueCount="54">
  <si>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</si>
  <si>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</si>
  <si>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</si>
  <si>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</si>
  <si>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</si>
  <si>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</si>
  <si>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</si>
  <si>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</si>
  <si>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</si>
  <si>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</si>
  <si>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</si>
  <si>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</si>
  <si>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</si>
  <si>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</si>
  <si>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</si>
  <si>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</si>
  <si>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</si>
  <si>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</si>
  <si>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</si>
  <si>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</si>
  <si>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</si>
  <si>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</si>
  <si>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</si>
  <si>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</si>
  <si>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</si>
  <si>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</si>
  <si>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</si>
  <si>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</si>
  <si>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</si>
  <si>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</si>
  <si>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</si>
  <si>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</si>
  <si>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</si>
  <si>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</si>
  <si>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</si>
  <si>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</si>
  <si>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</si>
  <si>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</si>
  <si>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</si>
  <si>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</si>
  <si>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Kazetové monoparametrové testy pro stanovení benzodiazepinů v moči </t>
  </si>
  <si>
    <t>rychlý imunochromatigrafický test pro detekci oxazepamu (hlavního metabolitu) v lidské moči
s cut-off koncentrací 100 ng/ml, pro kvalitativní orientační výsledek</t>
  </si>
  <si>
    <t>1 ks</t>
  </si>
  <si>
    <t>provoz (anglická paralelka</t>
  </si>
  <si>
    <t>Zima</t>
  </si>
  <si>
    <t>ano expirace minimálně 1 rok</t>
  </si>
  <si>
    <t>Česká republika: Praha 5 - Zličín - Sídlo a sklad společnosti
Křivatcová 421/5, 155 21 Praha 5
tel. +420 257 220 760
mail: praha@jktrading.cz</t>
  </si>
  <si>
    <t>Číslo smlouvy 2025K-0002</t>
  </si>
  <si>
    <r>
      <t>Příloha č. 1 Výzvy č.08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Dodávky chemikálií a kitů - Dynamický nákupní systém na dodávky spotřebního laboratorního materiálu a Cenová nabídka </t>
    </r>
  </si>
  <si>
    <t>Ústav lékařské biochemie a laboratorní diagnostiky, 1. LF UK a VFN v Praze,  U Nemocnice 2, Praha 2 (Pracoviště Kateřinská 32)</t>
  </si>
  <si>
    <t>max 40 testů/bal</t>
  </si>
  <si>
    <t>Kazetové monoparametrové testy pro stanovení etylglukuronidu</t>
  </si>
  <si>
    <t>rychlý imunochromatigrafický test pro detekci etylglukuronidu (metabolitu etanolu)</t>
  </si>
  <si>
    <t>max10 testů/bal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</si>
</sst>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164" fontId="12" fillId="6" borderId="2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Row],[Počet měrných jednotek]]*Tabulka1[[#This Row],[Cena za jednotku bez DPH v Kč - závazná jednotková cena bez DPH (DOPLNÍ ÚČASTNÍK) ]]</calculatedColumnFormula>
    </tableColumn>
    <tableColumn id="13" xr3:uid="{00000000-0010-0000-0000-00000D000000}" name="Celková cena DPH v Kč" totalsRowFunction="sum" dataDxfId="48" totalsRowDxfId="16">
      <calculatedColumnFormula>+Tabulka1[[#This Row],[Počet měrných jednotek]]*Tabulka1[[#This Row],[Cena DPH za měrnou jednotku v Kč]]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DPH v Kč]]+Tabulka1[[#This Row],[Celková cena bez DPH v Kč (pro účely hodnocení)  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C9" sqref="C9"/>
    </sheetView>
  </sheetViews>
  <sheetFormatPr defaultRowHeight="18.75" x14ac:dyDescent="0.3"/>
  <cols>
    <col min="1" max="1" width="11.7109375" style="26" customWidth="1"/>
    <col min="2" max="2" width="42.5703125" style="19" customWidth="1"/>
    <col min="3" max="3" width="44.42578125" style="19" customWidth="1"/>
    <col min="4" max="4" width="26.85546875" style="19" customWidth="1"/>
    <col min="5" max="5" width="22.85546875" style="19" hidden="1" customWidth="1"/>
    <col min="6" max="6" width="33.28515625" style="25" customWidth="1"/>
    <col min="7" max="7" width="27.5703125" style="19" customWidth="1"/>
    <col min="8" max="8" width="40.28515625" style="26" hidden="1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17.42578125" style="19" customWidth="1"/>
    <col min="16" max="16" width="15.5703125" style="19" customWidth="1"/>
    <col min="17" max="17" width="17.42578125" style="19" customWidth="1"/>
    <col min="18" max="18" width="30" style="19" customWidth="1"/>
    <col min="19" max="20" width="27.85546875" style="19" customWidth="1"/>
    <col min="21" max="21" width="14.140625" style="19" hidden="1" customWidth="1"/>
    <col min="22" max="22" width="11.7109375" style="19" hidden="1" customWidth="1"/>
    <col min="23" max="23" width="21" style="19" hidden="1" customWidth="1"/>
    <col min="24" max="24" width="22.7109375" style="19" hidden="1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35.85546875" style="20" customWidth="1"/>
    <col min="31" max="32" width="0" style="20" hidden="1" customWidth="1"/>
    <col min="33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2" ht="18.75" customHeight="1" x14ac:dyDescent="0.3">
      <c r="A1" s="18"/>
      <c r="B1" s="72" t="s">
        <v>48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32" ht="18.75" customHeight="1" x14ac:dyDescent="0.3">
      <c r="A2" s="18"/>
      <c r="B2" s="72" t="s">
        <v>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32" x14ac:dyDescent="0.3">
      <c r="A3" s="21"/>
      <c r="B3" s="73" t="s">
        <v>47</v>
      </c>
      <c r="C3" s="73"/>
      <c r="D3" s="22"/>
      <c r="E3" s="22"/>
      <c r="F3" s="23"/>
      <c r="G3" s="2"/>
      <c r="H3" s="21"/>
      <c r="L3" s="1"/>
      <c r="M3" s="2"/>
      <c r="N3" s="2"/>
    </row>
    <row r="4" spans="1:32" ht="40.5" customHeight="1" x14ac:dyDescent="0.3">
      <c r="A4" s="21"/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2" ht="18" customHeight="1" x14ac:dyDescent="0.3">
      <c r="A5" s="21"/>
      <c r="B5" s="71" t="s">
        <v>36</v>
      </c>
      <c r="C5" s="71"/>
      <c r="D5" s="71"/>
      <c r="E5" s="71"/>
      <c r="F5" s="71"/>
      <c r="G5" s="71"/>
      <c r="H5" s="71"/>
      <c r="L5" s="1"/>
      <c r="M5" s="2"/>
      <c r="N5" s="2"/>
    </row>
    <row r="6" spans="1:32" ht="24.75" customHeight="1" thickBot="1" x14ac:dyDescent="0.35">
      <c r="A6" s="18"/>
      <c r="B6" s="70" t="s">
        <v>1</v>
      </c>
      <c r="C6" s="70"/>
      <c r="D6" s="24"/>
      <c r="E6" s="24"/>
      <c r="G6" s="26"/>
      <c r="I6" s="24"/>
      <c r="J6" s="24"/>
      <c r="M6" s="24"/>
      <c r="R6" s="66" t="s">
        <v>26</v>
      </c>
      <c r="S6" s="67"/>
      <c r="T6" s="68"/>
      <c r="U6" s="64" t="s">
        <v>2</v>
      </c>
      <c r="V6" s="65"/>
      <c r="W6" s="65"/>
      <c r="X6" s="65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62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7" t="s">
        <v>37</v>
      </c>
      <c r="S7" s="27" t="s">
        <v>38</v>
      </c>
      <c r="T7" s="27" t="s">
        <v>39</v>
      </c>
      <c r="U7" s="7" t="s">
        <v>12</v>
      </c>
      <c r="V7" s="7" t="s">
        <v>13</v>
      </c>
      <c r="W7" s="7" t="s">
        <v>23</v>
      </c>
      <c r="X7" s="17" t="s">
        <v>35</v>
      </c>
      <c r="Y7" s="28" t="s">
        <v>14</v>
      </c>
      <c r="Z7" s="28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8" customFormat="1" ht="170.1" customHeight="1" x14ac:dyDescent="0.25">
      <c r="A8" s="10">
        <v>1</v>
      </c>
      <c r="B8" s="29" t="s">
        <v>40</v>
      </c>
      <c r="C8" s="30" t="s">
        <v>41</v>
      </c>
      <c r="D8" s="30" t="s">
        <v>50</v>
      </c>
      <c r="E8" s="30"/>
      <c r="F8" s="58"/>
      <c r="G8" s="58"/>
      <c r="H8" s="31"/>
      <c r="I8" s="32">
        <v>40</v>
      </c>
      <c r="J8" s="33" t="s">
        <v>42</v>
      </c>
      <c r="K8" s="59">
        <v>0</v>
      </c>
      <c r="L8" s="60">
        <v>0</v>
      </c>
      <c r="M8" s="34">
        <f>+Tabulka1[[#This Row],[Sazba DPH v %                                  (DOPLNÍ ÚČASTNÍK)]]*Tabulka1[[#This Row],[Cena za jednotku bez DPH v Kč - závazná jednotková cena bez DPH (DOPLNÍ ÚČASTNÍK) 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1">
        <f>+Tabulka1[[#This Row],[Počet měrných jednotek]]*Tabulka1[[#This Row],[Cena za jednotku bez DPH v Kč - závazná jednotková cena bez DPH (DOPLNÍ ÚČASTNÍK) ]]</f>
        <v>0</v>
      </c>
      <c r="P8" s="36">
        <f>+Tabulka1[[#This Row],[Počet měrných jednotek]]*Tabulka1[[#This Row],[Cena DPH za měrnou jednotku v Kč]]</f>
        <v>0</v>
      </c>
      <c r="Q8" s="34">
        <f>+Tabulka1[[#This Row],[Celková cena DPH v Kč]]+Tabulka1[[#This Row],[Celková cena bez DPH v Kč (pro účely hodnocení)  ]]</f>
        <v>0</v>
      </c>
      <c r="R8" s="37"/>
      <c r="S8" s="38"/>
      <c r="T8" s="39"/>
      <c r="U8" s="61">
        <v>410</v>
      </c>
      <c r="V8" s="43"/>
      <c r="W8" s="43" t="s">
        <v>43</v>
      </c>
      <c r="X8" s="40"/>
      <c r="Y8" s="41" t="s">
        <v>45</v>
      </c>
      <c r="Z8" s="42"/>
      <c r="AA8" s="43" t="s">
        <v>46</v>
      </c>
      <c r="AB8" s="44"/>
      <c r="AC8" s="44"/>
      <c r="AD8" s="41" t="s">
        <v>49</v>
      </c>
      <c r="AE8" s="45"/>
      <c r="AF8" s="46" t="s">
        <v>44</v>
      </c>
    </row>
    <row r="9" spans="1:32" s="18" customFormat="1" ht="170.1" customHeight="1" thickBot="1" x14ac:dyDescent="0.3">
      <c r="A9" s="10">
        <v>2</v>
      </c>
      <c r="B9" s="29" t="s">
        <v>51</v>
      </c>
      <c r="C9" s="30" t="s">
        <v>52</v>
      </c>
      <c r="D9" s="30" t="s">
        <v>53</v>
      </c>
      <c r="E9" s="30"/>
      <c r="F9" s="58"/>
      <c r="G9" s="58"/>
      <c r="H9" s="31"/>
      <c r="I9" s="32">
        <v>30</v>
      </c>
      <c r="J9" s="33" t="s">
        <v>42</v>
      </c>
      <c r="K9" s="59">
        <v>0</v>
      </c>
      <c r="L9" s="60">
        <v>0</v>
      </c>
      <c r="M9" s="34">
        <f>+Tabulka1[[#This Row],[Sazba DPH v %                                  (DOPLNÍ ÚČASTNÍK)]]*Tabulka1[[#This Row],[Cena za jednotku bez DPH v Kč - závazná jednotková cena bez DPH (DOPLNÍ ÚČASTNÍK) ]]</f>
        <v>0</v>
      </c>
      <c r="N9" s="35">
        <f>+Tabulka1[[#This Row],[Cena za jednotku bez DPH v Kč - závazná jednotková cena bez DPH (DOPLNÍ ÚČASTNÍK) ]]+Tabulka1[[#This Row],[Cena DPH za měrnou jednotku v Kč]]</f>
        <v>0</v>
      </c>
      <c r="O9" s="11">
        <f>+Tabulka1[[#This Row],[Počet měrných jednotek]]*Tabulka1[[#This Row],[Cena za jednotku bez DPH v Kč - závazná jednotková cena bez DPH (DOPLNÍ ÚČASTNÍK) ]]</f>
        <v>0</v>
      </c>
      <c r="P9" s="36">
        <f>+Tabulka1[[#This Row],[Počet měrných jednotek]]*Tabulka1[[#This Row],[Cena DPH za měrnou jednotku v Kč]]</f>
        <v>0</v>
      </c>
      <c r="Q9" s="34">
        <f>+Tabulka1[[#This Row],[Celková cena DPH v Kč]]+Tabulka1[[#This Row],[Celková cena bez DPH v Kč (pro účely hodnocení)  ]]</f>
        <v>0</v>
      </c>
      <c r="R9" s="37"/>
      <c r="S9" s="38"/>
      <c r="T9" s="39"/>
      <c r="U9" s="61">
        <v>410</v>
      </c>
      <c r="V9" s="43"/>
      <c r="W9" s="43" t="s">
        <v>43</v>
      </c>
      <c r="X9" s="40"/>
      <c r="Y9" s="41" t="s">
        <v>45</v>
      </c>
      <c r="Z9" s="42"/>
      <c r="AA9" s="43" t="s">
        <v>46</v>
      </c>
      <c r="AB9" s="44"/>
      <c r="AC9" s="44"/>
      <c r="AD9" s="41" t="s">
        <v>49</v>
      </c>
      <c r="AE9" s="45"/>
      <c r="AF9" s="46" t="s">
        <v>44</v>
      </c>
    </row>
    <row r="10" spans="1:32" s="18" customFormat="1" ht="46.5" customHeight="1" thickBot="1" x14ac:dyDescent="0.3">
      <c r="A10" s="47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50"/>
      <c r="N10" s="50"/>
      <c r="O10" s="51">
        <f>SUBTOTAL(109,Tabulka1[Celková cena bez DPH v Kč (pro účely hodnocení)  ])</f>
        <v>0</v>
      </c>
      <c r="P10" s="52">
        <f>SUBTOTAL(109,Tabulka1[Celková cena DPH v Kč])</f>
        <v>0</v>
      </c>
      <c r="Q10" s="52">
        <f>SUBTOTAL(109,Tabulka1[[Celková cena s DPH v Kč ]])</f>
        <v>0</v>
      </c>
      <c r="R10" s="50"/>
      <c r="S10" s="50"/>
      <c r="T10" s="50"/>
      <c r="U10" s="53"/>
      <c r="V10" s="53"/>
      <c r="W10" s="53"/>
      <c r="X10" s="53"/>
      <c r="Y10" s="53"/>
      <c r="Z10" s="53"/>
      <c r="AA10" s="54"/>
      <c r="AB10" s="53"/>
      <c r="AC10" s="53"/>
      <c r="AD10" s="53"/>
      <c r="AE10" s="53"/>
      <c r="AF10" s="53"/>
    </row>
    <row r="11" spans="1:32" s="18" customFormat="1" ht="48" customHeight="1" x14ac:dyDescent="0.3">
      <c r="A11" s="69" t="s">
        <v>22</v>
      </c>
      <c r="B11" s="69"/>
      <c r="C11" s="69"/>
      <c r="D11" s="69"/>
      <c r="E11" s="69"/>
      <c r="F11" s="69"/>
      <c r="G11" s="19"/>
      <c r="H11" s="2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55"/>
      <c r="AD11" s="20"/>
      <c r="AE11" s="20"/>
      <c r="AF11" s="20"/>
    </row>
    <row r="12" spans="1:32" s="18" customFormat="1" ht="193.5" customHeight="1" x14ac:dyDescent="0.3">
      <c r="A12" s="26"/>
      <c r="B12" s="19"/>
      <c r="C12" s="19"/>
      <c r="D12" s="19"/>
      <c r="E12" s="19"/>
      <c r="F12" s="25"/>
      <c r="G12" s="19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20"/>
      <c r="AF12" s="20"/>
    </row>
    <row r="13" spans="1:32" s="18" customFormat="1" ht="135.75" customHeight="1" x14ac:dyDescent="0.3">
      <c r="A13" s="63"/>
      <c r="B13" s="63"/>
      <c r="C13" s="63"/>
      <c r="D13" s="63"/>
      <c r="E13" s="63"/>
      <c r="F13" s="63"/>
      <c r="G13" s="63"/>
      <c r="H13" s="6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19"/>
      <c r="W13" s="19"/>
      <c r="X13" s="19"/>
      <c r="Y13" s="19"/>
      <c r="Z13" s="19"/>
      <c r="AA13" s="19"/>
      <c r="AB13" s="20"/>
      <c r="AC13" s="20"/>
      <c r="AD13" s="20"/>
      <c r="AE13" s="20"/>
      <c r="AF13" s="20"/>
    </row>
    <row r="14" spans="1:32" ht="128.25" customHeight="1" x14ac:dyDescent="0.3">
      <c r="A14" s="56"/>
      <c r="B14" s="2"/>
      <c r="C14" s="2"/>
      <c r="D14" s="2"/>
      <c r="E14" s="2"/>
      <c r="F14" s="57"/>
      <c r="G14" s="2"/>
      <c r="H14" s="56"/>
      <c r="I14" s="2"/>
    </row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K8:L9 R8:T9 F8:G9" name="Oblast1"/>
  </protectedRanges>
  <mergeCells count="10">
    <mergeCell ref="B5:H5"/>
    <mergeCell ref="B1:Q1"/>
    <mergeCell ref="B2:Q2"/>
    <mergeCell ref="B3:C3"/>
    <mergeCell ref="B4:Q4"/>
    <mergeCell ref="A13:H13"/>
    <mergeCell ref="U6:X6"/>
    <mergeCell ref="R6:T6"/>
    <mergeCell ref="A11:F11"/>
    <mergeCell ref="B6:C6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f4efc107-55a7-42c9-99df-ded307a91f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2025-02-19T07:30:25Z</cp:lastPrinted>
  <dcterms:created xsi:type="dcterms:W3CDTF">2022-10-31T14:01:21Z</dcterms:created>
  <dcterms:modified xsi:type="dcterms:W3CDTF">2025-02-19T07:30:32Z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