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42 Výzva VZ v DNS CH 42_2025 Houdova priprava\01_K_odeslání\"/>
    </mc:Choice>
  </mc:AlternateContent>
  <xr:revisionPtr revIDLastSave="0" documentId="13_ncr:1_{540299F0-4160-4410-A080-F2370CE218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M10" i="1"/>
  <c r="P10" i="1" s="1"/>
  <c r="O10" i="1"/>
  <c r="M11" i="1"/>
  <c r="P11" i="1" s="1"/>
  <c r="O11" i="1"/>
  <c r="M12" i="1"/>
  <c r="P12" i="1" s="1"/>
  <c r="O12" i="1"/>
  <c r="M13" i="1"/>
  <c r="N13" i="1" s="1"/>
  <c r="O13" i="1"/>
  <c r="M14" i="1"/>
  <c r="N14" i="1" s="1"/>
  <c r="O14" i="1"/>
  <c r="N12" i="1" l="1"/>
  <c r="Q10" i="1"/>
  <c r="Q11" i="1"/>
  <c r="N10" i="1"/>
  <c r="Q12" i="1"/>
  <c r="P13" i="1"/>
  <c r="P14" i="1"/>
  <c r="Q14" i="1" s="1"/>
  <c r="N11" i="1"/>
  <c r="Q13" i="1"/>
  <c r="P9" i="1"/>
  <c r="Q9" i="1" s="1"/>
  <c r="M8" i="1"/>
  <c r="N8" i="1" s="1"/>
  <c r="O8" i="1"/>
  <c r="P8" i="1" l="1"/>
  <c r="Q8" i="1" s="1"/>
  <c r="O15" i="1" l="1"/>
  <c r="P15" i="1" l="1"/>
  <c r="Q15" i="1"/>
</calcChain>
</file>

<file path=xl/sharedStrings.xml><?xml version="1.0" encoding="utf-8"?>
<sst xmlns="http://schemas.openxmlformats.org/spreadsheetml/2006/main" count="153" uniqueCount="73">
  <si>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</si>
  <si>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</si>
  <si>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</si>
  <si>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</si>
  <si>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</si>
  <si>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</si>
  <si>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</si>
  <si>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</si>
  <si>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</si>
  <si>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</si>
  <si>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</si>
  <si>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</si>
  <si>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</si>
  <si>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</si>
  <si>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</si>
  <si>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</si>
  <si>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</si>
  <si>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</si>
  <si>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</si>
  <si>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</si>
  <si>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</si>
  <si>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</si>
  <si>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</si>
  <si>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</si>
  <si>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</si>
  <si>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</si>
  <si>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</si>
  <si>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</si>
  <si>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</si>
  <si>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</si>
  <si>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</si>
  <si>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</si>
  <si>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</si>
  <si>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</si>
  <si>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</si>
  <si>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</si>
  <si>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</si>
  <si>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</si>
  <si>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</si>
  <si>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</si>
  <si>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 xml:space="preserve">kit pro zpracování lidské nádorové tkáně </t>
  </si>
  <si>
    <t>kit pro zpracování lidské nádorové tkáně enzymovou metodou pro získání jednobuněčné suspenze</t>
  </si>
  <si>
    <t>FcR blokační reagent pro lidské buňky</t>
  </si>
  <si>
    <t>FcR blokační reagent pro lidské buňky k blokování nežádoucí vazby protilátek na lidské buňky exprimující Fc receptory, jako jsou B buňky, monocyty a makrofágy, zvyšující specificitu značení vůči vzácným buňkám, například neurálním kmenovým buňkám, hematopoetickým kmenovým buňkám nebo regulačním T buňkám.</t>
  </si>
  <si>
    <t>Kolony složené z feromagnetických kuliček, které umožňují rychlou a šetrnou separaci 10na8 magneticky označených až 2×10na9 celkových buněk buněk</t>
  </si>
  <si>
    <t>Kolony složené z feromagnetických kuliček, které umožňují rychlou a šetrnou separaci buněk s navázanými magnetickými částicemi po umístění do magnetického pole určené pro separaci až 10na8 magneticky označených až 2×10na9 celkových buněk jako např. lymfoidních buněk z krve, kostní dřeně nebo tkáně.</t>
  </si>
  <si>
    <t>Kit pro nepřímou magnetickou separací monocytů z lidských mononukleárních buněk z krve</t>
  </si>
  <si>
    <t>Kit pro izolaci se značením a nepřímou magnetickou separací až 10na9 monocytů z lidských mononukleárních buněk z krve, umožňující izolaci klasických (CD14++CD16–), neklasických (CD14+CD16++) a intermediárních (CD14++CD16+) monocytů.</t>
  </si>
  <si>
    <t>CD61 protilátkou značené magnetické částice</t>
  </si>
  <si>
    <t>CD61 protilátkou značené magnetické částice k odstranění až 10na9 krevních destiček z preparátů buněk periferní krve.</t>
  </si>
  <si>
    <t>Reagencie pro aktivaci/expanzi T buněk</t>
  </si>
  <si>
    <t>Reagencie pro aktivaci/expanzi T buněk s protilátkami proti lidským CD2, CD3 a CD28.</t>
  </si>
  <si>
    <t>FcR blokační reagent pro myší buňky</t>
  </si>
  <si>
    <t>FcR blokační reagent pro myší buňky k blokování nežádoucí vazby protilátek na myší buňky exprimující Fc receptory, jako jsou B buňky, monocyty a makrofágy, zvyšující specificitu značení vůči vzácným buňkám, například neurálním kmenovým buňkám, hematopoetickým kmenovým buňkám nebo regulačním T buňkám.</t>
  </si>
  <si>
    <t>1 ks</t>
  </si>
  <si>
    <t>140 Ústav biochemie a experiment. onkologie</t>
  </si>
  <si>
    <t>156 - MŠMT NPO</t>
  </si>
  <si>
    <t>235001-5 Šedo LX22NPO5102</t>
  </si>
  <si>
    <t>ANO</t>
  </si>
  <si>
    <t>NE</t>
  </si>
  <si>
    <t>Biohem</t>
  </si>
  <si>
    <t>6 týdnů</t>
  </si>
  <si>
    <t>3 měsíce</t>
  </si>
  <si>
    <t>Šedo Aleksi prof. MUDr. DrSc. (1192926830)</t>
  </si>
  <si>
    <t>Matějková Kristýna Mgr. DiS. (1162335256)</t>
  </si>
  <si>
    <t>1ks/bal</t>
  </si>
  <si>
    <t>max 2ml / bal</t>
  </si>
  <si>
    <t>max 25ks /  bal</t>
  </si>
  <si>
    <t>max 1ks / bal</t>
  </si>
  <si>
    <t>1 ml</t>
  </si>
  <si>
    <t>Ústav biochemie a experimentální onkologie 1. LF UK, U Nemocnice 5, Praha</t>
  </si>
  <si>
    <t>EXCELES LX22NPO5102</t>
  </si>
  <si>
    <r>
      <t>Příloha č. 1 Výzvy č. 42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</si>
</sst>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5" totalsRowCount="1" headerRowDxfId="69" dataDxfId="67" totalsRowDxfId="65" headerRowBorderDxfId="68" tableBorderDxfId="66" totalsRowBorderDxfId="64">
  <autoFilter ref="A7:A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showGridLines="0" tabSelected="1" zoomScale="70" zoomScaleNormal="70" zoomScaleSheetLayoutView="79" workbookViewId="0">
      <selection activeCell="B2" sqref="B2:Q2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44.42578125" style="18" customWidth="1"/>
    <col min="4" max="4" width="26.85546875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2.28515625" style="18" customWidth="1"/>
    <col min="19" max="20" width="27.85546875" style="18" customWidth="1"/>
    <col min="21" max="21" width="33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24.5703125" style="19" customWidth="1"/>
    <col min="31" max="31" width="21.28515625" style="19" hidden="1" customWidth="1"/>
    <col min="32" max="32" width="19.28515625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75" t="s">
        <v>72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32" ht="18.75" customHeight="1" x14ac:dyDescent="0.3">
      <c r="A2" s="17"/>
      <c r="B2" s="75" t="s">
        <v>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32" x14ac:dyDescent="0.3">
      <c r="A3" s="20"/>
      <c r="B3" s="76" t="s">
        <v>0</v>
      </c>
      <c r="C3" s="76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">
      <c r="A4" s="20"/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32" ht="18" customHeight="1" x14ac:dyDescent="0.3">
      <c r="A5" s="20"/>
      <c r="B5" s="74" t="s">
        <v>36</v>
      </c>
      <c r="C5" s="74"/>
      <c r="D5" s="74"/>
      <c r="E5" s="74"/>
      <c r="F5" s="74"/>
      <c r="G5" s="74"/>
      <c r="H5" s="74"/>
      <c r="L5" s="1"/>
      <c r="M5" s="2"/>
      <c r="N5" s="2"/>
    </row>
    <row r="6" spans="1:32" ht="24.75" customHeight="1" thickBot="1" x14ac:dyDescent="0.35">
      <c r="A6" s="17"/>
      <c r="B6" s="73" t="s">
        <v>2</v>
      </c>
      <c r="C6" s="73"/>
      <c r="D6" s="23"/>
      <c r="E6" s="23"/>
      <c r="G6" s="25"/>
      <c r="I6" s="23"/>
      <c r="J6" s="23"/>
      <c r="M6" s="23"/>
      <c r="R6" s="69" t="s">
        <v>26</v>
      </c>
      <c r="S6" s="70"/>
      <c r="T6" s="71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67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97.5" customHeight="1" x14ac:dyDescent="0.25">
      <c r="A8" s="10">
        <v>1</v>
      </c>
      <c r="B8" s="65" t="s">
        <v>40</v>
      </c>
      <c r="C8" s="28" t="s">
        <v>41</v>
      </c>
      <c r="D8" s="28" t="s">
        <v>65</v>
      </c>
      <c r="E8" s="59"/>
      <c r="F8" s="57"/>
      <c r="G8" s="29"/>
      <c r="H8" s="30"/>
      <c r="I8" s="31">
        <v>2</v>
      </c>
      <c r="J8" s="32" t="s">
        <v>54</v>
      </c>
      <c r="K8" s="58">
        <v>0</v>
      </c>
      <c r="L8" s="60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55</v>
      </c>
      <c r="V8" s="64" t="s">
        <v>56</v>
      </c>
      <c r="W8" s="40" t="s">
        <v>57</v>
      </c>
      <c r="X8" s="66" t="s">
        <v>71</v>
      </c>
      <c r="Y8" s="41" t="s">
        <v>58</v>
      </c>
      <c r="Z8" s="42" t="s">
        <v>59</v>
      </c>
      <c r="AA8" s="43" t="s">
        <v>60</v>
      </c>
      <c r="AB8" s="44" t="s">
        <v>61</v>
      </c>
      <c r="AC8" s="44" t="s">
        <v>62</v>
      </c>
      <c r="AD8" s="41" t="s">
        <v>70</v>
      </c>
      <c r="AE8" s="45" t="s">
        <v>63</v>
      </c>
      <c r="AF8" s="43" t="s">
        <v>64</v>
      </c>
    </row>
    <row r="9" spans="1:32" s="17" customFormat="1" ht="230.25" customHeight="1" x14ac:dyDescent="0.25">
      <c r="A9" s="10">
        <v>2</v>
      </c>
      <c r="B9" s="61" t="s">
        <v>42</v>
      </c>
      <c r="C9" s="62" t="s">
        <v>43</v>
      </c>
      <c r="D9" s="28" t="s">
        <v>66</v>
      </c>
      <c r="E9" s="59"/>
      <c r="F9" s="63"/>
      <c r="G9" s="30"/>
      <c r="H9" s="30"/>
      <c r="I9" s="31">
        <v>4</v>
      </c>
      <c r="J9" s="32" t="s">
        <v>69</v>
      </c>
      <c r="K9" s="58">
        <v>0</v>
      </c>
      <c r="L9" s="60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 t="s">
        <v>55</v>
      </c>
      <c r="V9" s="64" t="s">
        <v>56</v>
      </c>
      <c r="W9" s="40" t="s">
        <v>57</v>
      </c>
      <c r="X9" s="66" t="s">
        <v>71</v>
      </c>
      <c r="Y9" s="41" t="s">
        <v>58</v>
      </c>
      <c r="Z9" s="42" t="s">
        <v>59</v>
      </c>
      <c r="AA9" s="43" t="s">
        <v>60</v>
      </c>
      <c r="AB9" s="44" t="s">
        <v>61</v>
      </c>
      <c r="AC9" s="44" t="s">
        <v>62</v>
      </c>
      <c r="AD9" s="41" t="s">
        <v>70</v>
      </c>
      <c r="AE9" s="45" t="s">
        <v>63</v>
      </c>
      <c r="AF9" s="43" t="s">
        <v>64</v>
      </c>
    </row>
    <row r="10" spans="1:32" s="17" customFormat="1" ht="204.75" customHeight="1" x14ac:dyDescent="0.25">
      <c r="A10" s="10">
        <v>3</v>
      </c>
      <c r="B10" s="61" t="s">
        <v>44</v>
      </c>
      <c r="C10" s="62" t="s">
        <v>45</v>
      </c>
      <c r="D10" s="28" t="s">
        <v>67</v>
      </c>
      <c r="E10" s="59"/>
      <c r="F10" s="63"/>
      <c r="G10" s="30"/>
      <c r="H10" s="30"/>
      <c r="I10" s="31">
        <v>75</v>
      </c>
      <c r="J10" s="32" t="s">
        <v>54</v>
      </c>
      <c r="K10" s="58">
        <v>0</v>
      </c>
      <c r="L10" s="60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 t="s">
        <v>55</v>
      </c>
      <c r="V10" s="64" t="s">
        <v>56</v>
      </c>
      <c r="W10" s="40" t="s">
        <v>57</v>
      </c>
      <c r="X10" s="66" t="s">
        <v>71</v>
      </c>
      <c r="Y10" s="41" t="s">
        <v>58</v>
      </c>
      <c r="Z10" s="42" t="s">
        <v>59</v>
      </c>
      <c r="AA10" s="43" t="s">
        <v>60</v>
      </c>
      <c r="AB10" s="44" t="s">
        <v>61</v>
      </c>
      <c r="AC10" s="44" t="s">
        <v>62</v>
      </c>
      <c r="AD10" s="41" t="s">
        <v>70</v>
      </c>
      <c r="AE10" s="45" t="s">
        <v>63</v>
      </c>
      <c r="AF10" s="43" t="s">
        <v>64</v>
      </c>
    </row>
    <row r="11" spans="1:32" s="17" customFormat="1" ht="164.25" customHeight="1" x14ac:dyDescent="0.25">
      <c r="A11" s="10">
        <v>4</v>
      </c>
      <c r="B11" s="61" t="s">
        <v>46</v>
      </c>
      <c r="C11" s="62" t="s">
        <v>47</v>
      </c>
      <c r="D11" s="28" t="s">
        <v>68</v>
      </c>
      <c r="E11" s="59"/>
      <c r="F11" s="63"/>
      <c r="G11" s="30"/>
      <c r="H11" s="30"/>
      <c r="I11" s="31">
        <v>2</v>
      </c>
      <c r="J11" s="32" t="s">
        <v>54</v>
      </c>
      <c r="K11" s="58">
        <v>0</v>
      </c>
      <c r="L11" s="60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bez DPH v Kč (pro účely hodnocení)  ]]+Tabulka1[[#This Row],[Celková cena DPH v Kč]]</f>
        <v>0</v>
      </c>
      <c r="R11" s="36"/>
      <c r="S11" s="37"/>
      <c r="T11" s="38"/>
      <c r="U11" s="39" t="s">
        <v>55</v>
      </c>
      <c r="V11" s="64" t="s">
        <v>56</v>
      </c>
      <c r="W11" s="40" t="s">
        <v>57</v>
      </c>
      <c r="X11" s="66" t="s">
        <v>71</v>
      </c>
      <c r="Y11" s="41" t="s">
        <v>58</v>
      </c>
      <c r="Z11" s="42" t="s">
        <v>59</v>
      </c>
      <c r="AA11" s="43" t="s">
        <v>60</v>
      </c>
      <c r="AB11" s="44" t="s">
        <v>61</v>
      </c>
      <c r="AC11" s="44" t="s">
        <v>62</v>
      </c>
      <c r="AD11" s="41" t="s">
        <v>70</v>
      </c>
      <c r="AE11" s="45" t="s">
        <v>63</v>
      </c>
      <c r="AF11" s="43" t="s">
        <v>64</v>
      </c>
    </row>
    <row r="12" spans="1:32" s="17" customFormat="1" ht="93.75" x14ac:dyDescent="0.25">
      <c r="A12" s="10">
        <v>5</v>
      </c>
      <c r="B12" s="61" t="s">
        <v>48</v>
      </c>
      <c r="C12" s="62" t="s">
        <v>49</v>
      </c>
      <c r="D12" s="28" t="s">
        <v>68</v>
      </c>
      <c r="E12" s="59"/>
      <c r="F12" s="63"/>
      <c r="G12" s="30"/>
      <c r="H12" s="30"/>
      <c r="I12" s="31">
        <v>2</v>
      </c>
      <c r="J12" s="32" t="s">
        <v>54</v>
      </c>
      <c r="K12" s="58">
        <v>0</v>
      </c>
      <c r="L12" s="60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bez DPH v Kč (pro účely hodnocení)  ]]+Tabulka1[[#This Row],[Celková cena DPH v Kč]]</f>
        <v>0</v>
      </c>
      <c r="R12" s="36"/>
      <c r="S12" s="37"/>
      <c r="T12" s="38"/>
      <c r="U12" s="39" t="s">
        <v>55</v>
      </c>
      <c r="V12" s="64" t="s">
        <v>56</v>
      </c>
      <c r="W12" s="40" t="s">
        <v>57</v>
      </c>
      <c r="X12" s="66" t="s">
        <v>71</v>
      </c>
      <c r="Y12" s="41" t="s">
        <v>58</v>
      </c>
      <c r="Z12" s="42" t="s">
        <v>59</v>
      </c>
      <c r="AA12" s="43" t="s">
        <v>60</v>
      </c>
      <c r="AB12" s="44" t="s">
        <v>61</v>
      </c>
      <c r="AC12" s="44" t="s">
        <v>62</v>
      </c>
      <c r="AD12" s="41" t="s">
        <v>70</v>
      </c>
      <c r="AE12" s="45" t="s">
        <v>63</v>
      </c>
      <c r="AF12" s="43" t="s">
        <v>64</v>
      </c>
    </row>
    <row r="13" spans="1:32" s="17" customFormat="1" ht="93.75" x14ac:dyDescent="0.25">
      <c r="A13" s="10">
        <v>6</v>
      </c>
      <c r="B13" s="61" t="s">
        <v>50</v>
      </c>
      <c r="C13" s="62" t="s">
        <v>51</v>
      </c>
      <c r="D13" s="28" t="s">
        <v>68</v>
      </c>
      <c r="E13" s="59"/>
      <c r="F13" s="63"/>
      <c r="G13" s="30"/>
      <c r="H13" s="30"/>
      <c r="I13" s="31">
        <v>1</v>
      </c>
      <c r="J13" s="32" t="s">
        <v>54</v>
      </c>
      <c r="K13" s="58">
        <v>0</v>
      </c>
      <c r="L13" s="60">
        <v>0</v>
      </c>
      <c r="M13" s="33">
        <f>+Tabulka1[[#This Row],[Cena za jednotku bez DPH v Kč - závazná jednotková cena bez DPH (DOPLNÍ ÚČASTNÍK) ]]*Tabulka1[[#This Row],[Sazba DPH v %                                  (DOPLNÍ ÚČASTNÍK)]]</f>
        <v>0</v>
      </c>
      <c r="N13" s="34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5">
        <f>+Tabulka1[[#This Row],[Cena DPH za měrnou jednotku v Kč]]*Tabulka1[[#This Row],[Počet měrných jednotek]]</f>
        <v>0</v>
      </c>
      <c r="Q13" s="33">
        <f>+Tabulka1[[#This Row],[Celková cena bez DPH v Kč (pro účely hodnocení)  ]]+Tabulka1[[#This Row],[Celková cena DPH v Kč]]</f>
        <v>0</v>
      </c>
      <c r="R13" s="36"/>
      <c r="S13" s="37"/>
      <c r="T13" s="38"/>
      <c r="U13" s="39" t="s">
        <v>55</v>
      </c>
      <c r="V13" s="64" t="s">
        <v>56</v>
      </c>
      <c r="W13" s="40" t="s">
        <v>57</v>
      </c>
      <c r="X13" s="66" t="s">
        <v>71</v>
      </c>
      <c r="Y13" s="41" t="s">
        <v>58</v>
      </c>
      <c r="Z13" s="42" t="s">
        <v>59</v>
      </c>
      <c r="AA13" s="43" t="s">
        <v>60</v>
      </c>
      <c r="AB13" s="44" t="s">
        <v>61</v>
      </c>
      <c r="AC13" s="44" t="s">
        <v>62</v>
      </c>
      <c r="AD13" s="41" t="s">
        <v>70</v>
      </c>
      <c r="AE13" s="45" t="s">
        <v>63</v>
      </c>
      <c r="AF13" s="43" t="s">
        <v>64</v>
      </c>
    </row>
    <row r="14" spans="1:32" ht="212.25" customHeight="1" thickBot="1" x14ac:dyDescent="0.35">
      <c r="A14" s="10">
        <v>7</v>
      </c>
      <c r="B14" s="61" t="s">
        <v>52</v>
      </c>
      <c r="C14" s="62" t="s">
        <v>53</v>
      </c>
      <c r="D14" s="28" t="s">
        <v>66</v>
      </c>
      <c r="E14" s="59"/>
      <c r="F14" s="63"/>
      <c r="G14" s="30"/>
      <c r="H14" s="30"/>
      <c r="I14" s="31">
        <v>4</v>
      </c>
      <c r="J14" s="32" t="s">
        <v>69</v>
      </c>
      <c r="K14" s="58">
        <v>0</v>
      </c>
      <c r="L14" s="60">
        <v>0</v>
      </c>
      <c r="M14" s="33">
        <f>+Tabulka1[[#This Row],[Cena za jednotku bez DPH v Kč - závazná jednotková cena bez DPH (DOPLNÍ ÚČASTNÍK) ]]*Tabulka1[[#This Row],[Sazba DPH v %                                  (DOPLNÍ ÚČASTNÍK)]]</f>
        <v>0</v>
      </c>
      <c r="N14" s="34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5">
        <f>+Tabulka1[[#This Row],[Cena DPH za měrnou jednotku v Kč]]*Tabulka1[[#This Row],[Počet měrných jednotek]]</f>
        <v>0</v>
      </c>
      <c r="Q14" s="33">
        <f>+Tabulka1[[#This Row],[Celková cena bez DPH v Kč (pro účely hodnocení)  ]]+Tabulka1[[#This Row],[Celková cena DPH v Kč]]</f>
        <v>0</v>
      </c>
      <c r="R14" s="36"/>
      <c r="S14" s="37"/>
      <c r="T14" s="38"/>
      <c r="U14" s="39" t="s">
        <v>55</v>
      </c>
      <c r="V14" s="64" t="s">
        <v>56</v>
      </c>
      <c r="W14" s="40" t="s">
        <v>57</v>
      </c>
      <c r="X14" s="66" t="s">
        <v>71</v>
      </c>
      <c r="Y14" s="41" t="s">
        <v>58</v>
      </c>
      <c r="Z14" s="42" t="s">
        <v>59</v>
      </c>
      <c r="AA14" s="43" t="s">
        <v>60</v>
      </c>
      <c r="AB14" s="44" t="s">
        <v>61</v>
      </c>
      <c r="AC14" s="44" t="s">
        <v>62</v>
      </c>
      <c r="AD14" s="41" t="s">
        <v>70</v>
      </c>
      <c r="AE14" s="45" t="s">
        <v>63</v>
      </c>
      <c r="AF14" s="43" t="s">
        <v>64</v>
      </c>
    </row>
    <row r="15" spans="1:32" ht="60" customHeight="1" thickBot="1" x14ac:dyDescent="0.35">
      <c r="A15" s="46" t="s">
        <v>24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49"/>
      <c r="N15" s="49"/>
      <c r="O15" s="50">
        <f>SUBTOTAL(109,Tabulka1[Celková cena bez DPH v Kč (pro účely hodnocení)  ])</f>
        <v>0</v>
      </c>
      <c r="P15" s="51">
        <f>SUBTOTAL(109,Tabulka1[Celková cena DPH v Kč])</f>
        <v>0</v>
      </c>
      <c r="Q15" s="51">
        <f>SUBTOTAL(109,Tabulka1[[Celková cena s DPH v Kč ]])</f>
        <v>0</v>
      </c>
      <c r="R15" s="49"/>
      <c r="S15" s="49"/>
      <c r="T15" s="49"/>
      <c r="U15" s="52"/>
      <c r="V15" s="52"/>
      <c r="W15" s="52"/>
      <c r="X15" s="52"/>
      <c r="Y15" s="52"/>
      <c r="Z15" s="52"/>
      <c r="AA15" s="53"/>
      <c r="AB15" s="52"/>
      <c r="AC15" s="52"/>
      <c r="AD15" s="52"/>
      <c r="AE15" s="52"/>
      <c r="AF15" s="52"/>
    </row>
    <row r="16" spans="1:32" ht="49.5" customHeight="1" x14ac:dyDescent="0.3">
      <c r="A16" s="72" t="s">
        <v>22</v>
      </c>
      <c r="B16" s="72"/>
      <c r="C16" s="72"/>
      <c r="D16" s="72"/>
      <c r="E16" s="72"/>
      <c r="F16" s="72"/>
      <c r="AC16" s="54"/>
    </row>
    <row r="18" spans="1:20" x14ac:dyDescent="0.3">
      <c r="A18" s="68"/>
      <c r="B18" s="68"/>
      <c r="C18" s="68"/>
      <c r="D18" s="68"/>
      <c r="E18" s="68"/>
      <c r="F18" s="68"/>
      <c r="G18" s="68"/>
      <c r="H18" s="6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55"/>
      <c r="B19" s="2"/>
      <c r="C19" s="2"/>
      <c r="D19" s="2"/>
      <c r="E19" s="2"/>
      <c r="F19" s="56"/>
      <c r="G19" s="2"/>
      <c r="H19" s="55"/>
      <c r="I19" s="2"/>
    </row>
  </sheetData>
  <sheetProtection sheet="1" objects="1" scenarios="1"/>
  <protectedRanges>
    <protectedRange sqref="R8:T14" name="Oblast3"/>
    <protectedRange sqref="K8:L14" name="Oblast2"/>
    <protectedRange sqref="F8:G14" name="Oblast1"/>
  </protectedRanges>
  <mergeCells count="9">
    <mergeCell ref="B1:Q1"/>
    <mergeCell ref="B2:Q2"/>
    <mergeCell ref="B3:C3"/>
    <mergeCell ref="B4:Q4"/>
    <mergeCell ref="A18:H18"/>
    <mergeCell ref="R6:T6"/>
    <mergeCell ref="A16:F16"/>
    <mergeCell ref="B6:C6"/>
    <mergeCell ref="B5:H5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2025-03-21T09:46:26Z</cp:lastPrinted>
  <dcterms:created xsi:type="dcterms:W3CDTF">2022-10-31T14:01:21Z</dcterms:created>
  <dcterms:modified xsi:type="dcterms:W3CDTF">2025-03-21T09:46:35Z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