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EKANAT\Ekonomicke\VZ\DNS sdílené\2025\K02-01-2025_Špičky a nástavce\05_Výzva a ZD\"/>
    </mc:Choice>
  </mc:AlternateContent>
  <xr:revisionPtr revIDLastSave="0" documentId="13_ncr:1_{C866A0C6-3395-4EA4-9BC2-34199A7D54B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ŠPIČKY a NÁSTAVCE - nabídka" sheetId="1" r:id="rId1"/>
    <sheet name="rozdělení dodávek" sheetId="3" r:id="rId2"/>
  </sheets>
  <definedNames>
    <definedName name="_FilterDatabase" localSheetId="1" hidden="1">'rozdělení dodávek'!$A$8:$H$21</definedName>
    <definedName name="_xlnm.Print_Area" localSheetId="1">'rozdělení dodávek'!$A$1:$H$47</definedName>
    <definedName name="_xlnm.Print_Area" localSheetId="0">'ŠPIČKY a NÁSTAVCE - nabídka'!$A$1:$L$31</definedName>
    <definedName name="Print_Area" localSheetId="1">'rozdělení dodávek'!$A$6:$H$21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K26" i="1"/>
  <c r="L26" i="1" s="1"/>
  <c r="K28" i="1"/>
  <c r="L28" i="1" s="1"/>
  <c r="K13" i="1"/>
  <c r="L13" i="1" s="1"/>
  <c r="K25" i="1" l="1"/>
  <c r="L25" i="1" s="1"/>
  <c r="K20" i="1"/>
  <c r="L20" i="1" s="1"/>
  <c r="K19" i="1"/>
  <c r="L19" i="1" s="1"/>
  <c r="K18" i="1"/>
  <c r="L18" i="1" s="1"/>
  <c r="K17" i="1"/>
  <c r="L17" i="1" s="1"/>
  <c r="K16" i="1"/>
  <c r="L16" i="1" s="1"/>
  <c r="K14" i="1"/>
  <c r="L14" i="1" s="1"/>
  <c r="K27" i="1"/>
  <c r="L27" i="1" s="1"/>
  <c r="K24" i="1"/>
  <c r="L24" i="1" s="1"/>
  <c r="K11" i="1" l="1"/>
  <c r="K15" i="1"/>
  <c r="K12" i="1"/>
  <c r="H1" i="3" l="1"/>
  <c r="L12" i="1" l="1"/>
  <c r="L15" i="1"/>
  <c r="L11" i="1"/>
</calcChain>
</file>

<file path=xl/sharedStrings.xml><?xml version="1.0" encoding="utf-8"?>
<sst xmlns="http://schemas.openxmlformats.org/spreadsheetml/2006/main" count="364" uniqueCount="99">
  <si>
    <t>Jednotka</t>
  </si>
  <si>
    <t>Položka</t>
  </si>
  <si>
    <t>Náhodná chyba pipetování ve funkčním celku s pipetou pro danný rozsah objemu (dodavatel doloží vyznačené v materiálech od výrobce pipet/špiček)</t>
  </si>
  <si>
    <t>0,1 - 10 μl, délka 34 mm</t>
  </si>
  <si>
    <t>1000 ks</t>
  </si>
  <si>
    <t>bezbarvé, 2 - 200 μl, délka 53 mm</t>
  </si>
  <si>
    <t>1 bal (10x96ks)</t>
  </si>
  <si>
    <t>20-300 uL, délka 55 mm</t>
  </si>
  <si>
    <t>2 - 200 μl, délka 53 mm</t>
  </si>
  <si>
    <t>Buňky podbarvené světle modrou barvou vyplní dodavatel</t>
  </si>
  <si>
    <t>CENA - Celková nabídková cena v Kč bez DPH</t>
  </si>
  <si>
    <t>Počet jednotek</t>
  </si>
  <si>
    <t>Výrobce nabízené položky</t>
  </si>
  <si>
    <t>Popis nabízeného položky (název produktu)</t>
  </si>
  <si>
    <r>
      <t>Minimální rozsah objemu a požadovaná délka špičky</t>
    </r>
    <r>
      <rPr>
        <b/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 xml:space="preserve">(délka špičky se může lišit maximálně o 10% od požadované hodnoty) </t>
    </r>
  </si>
  <si>
    <r>
      <t>a) Špičky bez filtru</t>
    </r>
    <r>
      <rPr>
        <sz val="14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dle přiložené podrobné specifikace</t>
    </r>
  </si>
  <si>
    <r>
      <t xml:space="preserve">b) Sterilní špičky s filtrem </t>
    </r>
    <r>
      <rPr>
        <sz val="9"/>
        <rFont val="Calibri"/>
        <family val="2"/>
        <charset val="238"/>
        <scheme val="minor"/>
      </rPr>
      <t>dle přiložené podrobné specifikace</t>
    </r>
  </si>
  <si>
    <r>
      <t xml:space="preserve">c) Špičky bez filtru ve stojáncích, čisté pro PCR po 96 ks, </t>
    </r>
    <r>
      <rPr>
        <sz val="9"/>
        <rFont val="Calibri"/>
        <family val="2"/>
        <charset val="238"/>
        <scheme val="minor"/>
      </rPr>
      <t>dle přiložené podrobné specifikace</t>
    </r>
  </si>
  <si>
    <t>0,1 - 10 µl, délka 34 mm</t>
  </si>
  <si>
    <t>Příloha č. 4a výzvy k podání nabídek</t>
  </si>
  <si>
    <t>Místa plnění a zdroj financování</t>
  </si>
  <si>
    <t>místo plnění / adresa dodání:</t>
  </si>
  <si>
    <t>Šimkova 870, 500 03 Hradec Králové</t>
  </si>
  <si>
    <t>kontaktní osoba:</t>
  </si>
  <si>
    <t xml:space="preserve">"[Bude doplněno před uzavřením Smlouvy]" </t>
  </si>
  <si>
    <t>Pracoviště</t>
  </si>
  <si>
    <t>Výukové a výzkumné centrum, Zborovská 2089, 500 03 Hradec Králové</t>
  </si>
  <si>
    <t>A1</t>
  </si>
  <si>
    <t>A3</t>
  </si>
  <si>
    <t>B4</t>
  </si>
  <si>
    <t>C1</t>
  </si>
  <si>
    <t>C2</t>
  </si>
  <si>
    <t>ř.</t>
  </si>
  <si>
    <t>Jednotková cena v Kč bez DPH</t>
  </si>
  <si>
    <t>Jednotková cena v Kč bez DPH zaokrouhlená na dvě desetinná místa
(jednotková cena rozhodná pro plnění veřejné zakázky)</t>
  </si>
  <si>
    <t>Cena celkem 
v Kč bez DPH</t>
  </si>
  <si>
    <t xml:space="preserve">náhodná chyba pipetování pro objem 150 ul je max.0,5% (0,75 ul) </t>
  </si>
  <si>
    <t xml:space="preserve">náhodná chyba pipetování pro objem 50 ul je max. 0,3% (0,15 ul) </t>
  </si>
  <si>
    <t xml:space="preserve">náhodná chyba pipetování pro objem 5 ul je max. 0,8% (0,04 ul) </t>
  </si>
  <si>
    <t xml:space="preserve">náhodná chyba pipetování pro objem  500 ul je max. 0,2% (1,0 ul) </t>
  </si>
  <si>
    <t xml:space="preserve">náhodná chyba pipetování pro objem 1,25 ul je max.1,5% (0,019 ul) </t>
  </si>
  <si>
    <t>Ústav farmakologie</t>
  </si>
  <si>
    <t>Ústav lékařské biochemie</t>
  </si>
  <si>
    <t>Základní specifikace předmětu plnění; Předloha pro zpracování ceny plnění (Ceník)</t>
  </si>
  <si>
    <t>doplní účastník</t>
  </si>
  <si>
    <t>Účastníci zde označí splněné parametry "ano".
Vybraný dodavatel doloží splnění požadovaného parametru ověřitelným způsobem (např. odkazem na přiloženou technickou dokumentaci výrobce či originální prospekt).</t>
  </si>
  <si>
    <t>Jednotková cena 
v Kč bez DPH</t>
  </si>
  <si>
    <t>D9</t>
  </si>
  <si>
    <t>0,1 ml čisté pro PCR</t>
  </si>
  <si>
    <t>náhodná chyba pipetování při nastavení 2 ul je max. 3,0%</t>
  </si>
  <si>
    <r>
      <t>d) Vyměnitelné nástavce určené pro dávkovače - manuální a elektronické,</t>
    </r>
    <r>
      <rPr>
        <sz val="9"/>
        <rFont val="Calibri"/>
        <family val="2"/>
        <charset val="238"/>
        <scheme val="minor"/>
      </rPr>
      <t xml:space="preserve"> dle přiložené podrobné specifikace</t>
    </r>
  </si>
  <si>
    <t>Špičky k manuálním pístovým pipetám a Vyměnitelné nástavce k dávkovačům</t>
  </si>
  <si>
    <t>ŠPIČKY K MANUÁLNÍM PÍSTOVÝM PIPETÁM</t>
  </si>
  <si>
    <t>VYMĚNITELNÉ NÁSTAVCE K DÁVKOVAČŮM</t>
  </si>
  <si>
    <t xml:space="preserve">náhodná chyba pipetování pro objem 150 ul je max. 0,5% (0,75 ul) </t>
  </si>
  <si>
    <t>1 balení (10x96 ks)</t>
  </si>
  <si>
    <t>1 balení 
(4x25 ks)</t>
  </si>
  <si>
    <t>1 balení
(4x25 ks)</t>
  </si>
  <si>
    <t>Zdroj financování</t>
  </si>
  <si>
    <t>Celkový objem nástavce</t>
  </si>
  <si>
    <t>Náhodná chyba pipetování ve funkčním celku s pipetou pro danný rozsah objemu (dodavatel doloží vyznačené v materiálech od výrobce dávkovačů/nástavců)</t>
  </si>
  <si>
    <t>1 bal 
(4x25 ks)</t>
  </si>
  <si>
    <r>
      <t>Minimální rozsah objemu a požadovaná délka špičky</t>
    </r>
    <r>
      <rPr>
        <b/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 xml:space="preserve">(délka špičky se může lišit maximálně o 10% od požadované hodnoty) </t>
    </r>
    <r>
      <rPr>
        <b/>
        <sz val="8"/>
        <color theme="1"/>
        <rFont val="Calibri"/>
        <family val="2"/>
        <charset val="238"/>
        <scheme val="minor"/>
      </rPr>
      <t>/ Celkový objem nástavce</t>
    </r>
  </si>
  <si>
    <t>Náhodná chyba pipetování ve funkčním celku s pipetou pro danný rozsah objemu (dodavatel doloží vyznačené v materiálech od výrobce pipet/špiček nebo dávkovačů/nástavců)</t>
  </si>
  <si>
    <t>"NETPHARM" Nové technologie pro translační výzkum ve farmaceutických vědách / NETPHARM, registrační číslo projektu: CZ.02.01.01/00/22_008/0004607</t>
  </si>
  <si>
    <t>"OncoPharm" Předaplikační výzkum léčiv pro onkologická onemocnění a pro prevenci a léčbu jimi navozených závažných komplikací (OncoPharm), registrační číslo projektu: CZ.02.01.01/00/23_021/0008442</t>
  </si>
  <si>
    <t>A5</t>
  </si>
  <si>
    <t>bezbarvé, 50 - 1000 μl, délka 71 mm</t>
  </si>
  <si>
    <t>B1</t>
  </si>
  <si>
    <t>0,1 – 10 µL,  délka 40 mm</t>
  </si>
  <si>
    <t>B3</t>
  </si>
  <si>
    <t>2-200 µL, délka 55 mm</t>
  </si>
  <si>
    <t xml:space="preserve">náhodná chyba pipetování pro objem 100 ul je max. 0,3% (0,3 ul) </t>
  </si>
  <si>
    <t>B5</t>
  </si>
  <si>
    <t>50 - 1000 μl, délka 76 mm</t>
  </si>
  <si>
    <t xml:space="preserve">náhodná chyba pipetování pro objem 600 ul je max. 0,4% (2,4 ul) </t>
  </si>
  <si>
    <r>
      <t xml:space="preserve">Výzva k podání nabídek </t>
    </r>
    <r>
      <rPr>
        <b/>
        <sz val="9"/>
        <color theme="0" tint="-0.499984740745262"/>
        <rFont val="Calibri"/>
        <family val="2"/>
        <charset val="238"/>
        <scheme val="minor"/>
      </rPr>
      <t>LFHKDNS01-K2-01-2025</t>
    </r>
    <r>
      <rPr>
        <sz val="9"/>
        <color theme="0" tint="-0.499984740745262"/>
        <rFont val="Calibri"/>
        <family val="2"/>
        <charset val="238"/>
        <scheme val="minor"/>
      </rPr>
      <t xml:space="preserve"> – příloha č. 4a</t>
    </r>
  </si>
  <si>
    <t>Cooperatio - účelové prostředky</t>
  </si>
  <si>
    <t>Ústav lékařské biologie a genetika</t>
  </si>
  <si>
    <t>A4</t>
  </si>
  <si>
    <t>bezbarvé, 20 - 300 μl, délka 55 mm</t>
  </si>
  <si>
    <t xml:space="preserve"> náhodná chyba pipetování pro objem 150 ul je max.0,5% (0,75 ul) </t>
  </si>
  <si>
    <t>D3</t>
  </si>
  <si>
    <t>1,0 ml</t>
  </si>
  <si>
    <t>náhodná chyba pipetování při nastavení 20 ul je max. 0,9%</t>
  </si>
  <si>
    <t>2,5 ml</t>
  </si>
  <si>
    <t>náhodná chyba pipetování při nastavení 50 ul je max. 0,8%</t>
  </si>
  <si>
    <t>D4</t>
  </si>
  <si>
    <t>D11</t>
  </si>
  <si>
    <t xml:space="preserve">0,1 ml, individuálně balené, sterilní, prosté pyrogenů a ATP a "čisté pro PCR" </t>
  </si>
  <si>
    <t>1 balení 
(100 ks)</t>
  </si>
  <si>
    <t>50 ml</t>
  </si>
  <si>
    <t>náhodná chyba pipetování při nastavení 1000 ul je max. 0,5%</t>
  </si>
  <si>
    <t>D8</t>
  </si>
  <si>
    <t>Ústav histologie a embryologie</t>
  </si>
  <si>
    <t>AZV NW24-02-00028</t>
  </si>
  <si>
    <t>prostředky pracoviště Ústavu histologie a embryologie</t>
  </si>
  <si>
    <t>Ústav klinické mikrobiologie</t>
  </si>
  <si>
    <t>Sokolská 581, 500 05 Hradec Králové, areál Fakultní nemocnice v Hradci Králové, budova č.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</si>
</sst>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B75"/>
        <bgColor indexed="64"/>
      </patternFill>
    </fill>
    <fill>
      <patternFill patternType="solid">
        <fgColor rgb="FFF2B3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rgb="FFFFDF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B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9" fontId="2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 shrinkToFit="1"/>
    </xf>
    <xf numFmtId="0" fontId="8" fillId="4" borderId="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8" borderId="23" xfId="0" applyFill="1" applyBorder="1" applyAlignment="1">
      <alignment vertical="center"/>
    </xf>
    <xf numFmtId="0" fontId="0" fillId="8" borderId="2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10" borderId="5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 wrapText="1" shrinkToFit="1"/>
    </xf>
    <xf numFmtId="0" fontId="11" fillId="11" borderId="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64" fontId="8" fillId="4" borderId="22" xfId="0" applyNumberFormat="1" applyFont="1" applyFill="1" applyBorder="1" applyAlignment="1">
      <alignment horizontal="center" vertical="center" wrapText="1" shrinkToFit="1"/>
    </xf>
    <xf numFmtId="164" fontId="8" fillId="4" borderId="9" xfId="0" applyNumberFormat="1" applyFont="1" applyFill="1" applyBorder="1" applyAlignment="1">
      <alignment horizontal="center" vertical="center" wrapText="1" shrinkToFit="1"/>
    </xf>
    <xf numFmtId="164" fontId="8" fillId="11" borderId="10" xfId="0" applyNumberFormat="1" applyFont="1" applyFill="1" applyBorder="1" applyAlignment="1">
      <alignment horizontal="center" vertical="center" wrapText="1" shrinkToFit="1"/>
    </xf>
    <xf numFmtId="0" fontId="7" fillId="0" borderId="0" xfId="0" applyFont="1"/>
    <xf numFmtId="0" fontId="5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2" borderId="16" xfId="1" applyFill="1" applyBorder="1" applyAlignment="1">
      <alignment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7" fillId="14" borderId="28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7" fillId="14" borderId="4" xfId="0" applyFont="1" applyFill="1" applyBorder="1" applyAlignment="1">
      <alignment horizontal="center" vertical="center" wrapText="1"/>
    </xf>
    <xf numFmtId="164" fontId="17" fillId="14" borderId="1" xfId="0" applyNumberFormat="1" applyFont="1" applyFill="1" applyBorder="1" applyAlignment="1">
      <alignment horizontal="center" vertical="center" wrapText="1"/>
    </xf>
    <xf numFmtId="164" fontId="17" fillId="14" borderId="4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 wrapText="1" shrinkToFit="1"/>
    </xf>
    <xf numFmtId="0" fontId="18" fillId="2" borderId="25" xfId="0" applyFont="1" applyFill="1" applyBorder="1" applyAlignment="1">
      <alignment horizontal="left" vertical="center" wrapText="1" shrinkToFit="1"/>
    </xf>
    <xf numFmtId="0" fontId="18" fillId="2" borderId="14" xfId="0" applyFont="1" applyFill="1" applyBorder="1" applyAlignment="1">
      <alignment horizontal="left" vertical="center" wrapText="1" shrinkToFit="1"/>
    </xf>
    <xf numFmtId="0" fontId="18" fillId="2" borderId="26" xfId="0" applyFont="1" applyFill="1" applyBorder="1" applyAlignment="1">
      <alignment horizontal="left" vertical="center" wrapText="1" shrinkToFit="1"/>
    </xf>
    <xf numFmtId="0" fontId="18" fillId="2" borderId="1" xfId="0" applyFont="1" applyFill="1" applyBorder="1" applyAlignment="1">
      <alignment horizontal="left" vertical="center" wrapText="1" shrinkToFit="1"/>
    </xf>
    <xf numFmtId="0" fontId="18" fillId="2" borderId="4" xfId="0" applyFont="1" applyFill="1" applyBorder="1" applyAlignment="1">
      <alignment horizontal="left" vertical="center" wrapText="1" shrinkToFit="1"/>
    </xf>
    <xf numFmtId="0" fontId="18" fillId="2" borderId="27" xfId="0" applyFont="1" applyFill="1" applyBorder="1" applyAlignment="1">
      <alignment horizontal="left" vertical="center" wrapText="1" shrinkToFi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164" fontId="12" fillId="8" borderId="12" xfId="2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 shrinkToFit="1"/>
    </xf>
    <xf numFmtId="164" fontId="17" fillId="0" borderId="1" xfId="0" applyNumberFormat="1" applyFont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5" fillId="3" borderId="29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23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8" fillId="16" borderId="5" xfId="0" applyFont="1" applyFill="1" applyBorder="1" applyAlignment="1">
      <alignment horizontal="left" vertical="center" wrapText="1"/>
    </xf>
    <xf numFmtId="0" fontId="8" fillId="16" borderId="4" xfId="0" applyFont="1" applyFill="1" applyBorder="1" applyAlignment="1">
      <alignment horizontal="center" vertical="center" wrapText="1"/>
    </xf>
    <xf numFmtId="164" fontId="8" fillId="16" borderId="9" xfId="0" applyNumberFormat="1" applyFont="1" applyFill="1" applyBorder="1" applyAlignment="1">
      <alignment horizontal="center" vertical="center" wrapText="1" shrinkToFit="1"/>
    </xf>
    <xf numFmtId="0" fontId="17" fillId="0" borderId="22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 shrinkToFit="1"/>
    </xf>
    <xf numFmtId="0" fontId="1" fillId="15" borderId="20" xfId="0" applyFont="1" applyFill="1" applyBorder="1" applyAlignment="1">
      <alignment vertical="center"/>
    </xf>
    <xf numFmtId="0" fontId="0" fillId="15" borderId="20" xfId="0" applyFill="1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 shrinkToFit="1"/>
    </xf>
    <xf numFmtId="0" fontId="18" fillId="2" borderId="31" xfId="0" applyFont="1" applyFill="1" applyBorder="1" applyAlignment="1">
      <alignment horizontal="left" vertical="center" wrapText="1" shrinkToFit="1"/>
    </xf>
    <xf numFmtId="0" fontId="18" fillId="2" borderId="2" xfId="0" applyFont="1" applyFill="1" applyBorder="1" applyAlignment="1">
      <alignment horizontal="left" vertical="center" wrapText="1" shrinkToFit="1"/>
    </xf>
    <xf numFmtId="0" fontId="18" fillId="2" borderId="2" xfId="0" applyFont="1" applyFill="1" applyBorder="1" applyAlignment="1">
      <alignment horizontal="center" vertical="center" wrapText="1" shrinkToFit="1"/>
    </xf>
    <xf numFmtId="0" fontId="11" fillId="1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 shrinkToFit="1"/>
    </xf>
    <xf numFmtId="0" fontId="11" fillId="12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 shrinkToFit="1"/>
    </xf>
    <xf numFmtId="0" fontId="8" fillId="12" borderId="33" xfId="0" applyFont="1" applyFill="1" applyBorder="1" applyAlignment="1">
      <alignment horizontal="left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 shrinkToFit="1"/>
    </xf>
    <xf numFmtId="0" fontId="17" fillId="14" borderId="14" xfId="0" applyFont="1" applyFill="1" applyBorder="1" applyAlignment="1">
      <alignment horizontal="center" vertical="center" wrapText="1"/>
    </xf>
    <xf numFmtId="164" fontId="17" fillId="14" borderId="14" xfId="0" applyNumberFormat="1" applyFont="1" applyFill="1" applyBorder="1" applyAlignment="1">
      <alignment horizontal="center" vertical="center" wrapText="1"/>
    </xf>
    <xf numFmtId="164" fontId="8" fillId="12" borderId="22" xfId="0" applyNumberFormat="1" applyFont="1" applyFill="1" applyBorder="1" applyAlignment="1">
      <alignment horizontal="center" vertical="center" wrapText="1" shrinkToFit="1"/>
    </xf>
    <xf numFmtId="164" fontId="8" fillId="12" borderId="9" xfId="0" applyNumberFormat="1" applyFont="1" applyFill="1" applyBorder="1" applyAlignment="1">
      <alignment horizontal="center" vertical="center" wrapText="1" shrinkToFit="1"/>
    </xf>
    <xf numFmtId="164" fontId="8" fillId="12" borderId="10" xfId="0" applyNumberFormat="1" applyFont="1" applyFill="1" applyBorder="1" applyAlignment="1">
      <alignment horizontal="center" vertical="center" wrapText="1" shrinkToFit="1"/>
    </xf>
    <xf numFmtId="0" fontId="8" fillId="16" borderId="32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16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 wrapText="1"/>
    </xf>
    <xf numFmtId="0" fontId="17" fillId="0" borderId="3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36" xfId="0" applyFont="1" applyFill="1" applyBorder="1" applyAlignment="1">
      <alignment horizontal="left" vertical="center" wrapText="1" shrinkToFit="1"/>
    </xf>
    <xf numFmtId="0" fontId="9" fillId="0" borderId="14" xfId="0" applyFont="1" applyFill="1" applyBorder="1" applyAlignment="1">
      <alignment horizontal="left" vertical="center" wrapText="1" shrinkToFit="1"/>
    </xf>
    <xf numFmtId="0" fontId="8" fillId="0" borderId="1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 shrinkToFit="1"/>
    </xf>
    <xf numFmtId="0" fontId="9" fillId="0" borderId="2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 shrinkToFi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4" fontId="16" fillId="0" borderId="5" xfId="0" applyNumberFormat="1" applyFont="1" applyFill="1" applyBorder="1" applyAlignment="1">
      <alignment horizontal="right" vertical="center"/>
    </xf>
    <xf numFmtId="164" fontId="16" fillId="0" borderId="20" xfId="0" applyNumberFormat="1" applyFont="1" applyFill="1" applyBorder="1" applyAlignment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2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8" fillId="11" borderId="5" xfId="0" applyFont="1" applyFill="1" applyBorder="1" applyAlignment="1">
      <alignment horizontal="left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left" vertical="center" wrapText="1" shrinkToFit="1"/>
    </xf>
    <xf numFmtId="0" fontId="18" fillId="0" borderId="14" xfId="0" applyFont="1" applyFill="1" applyBorder="1" applyAlignment="1">
      <alignment horizontal="center" vertical="center" wrapText="1" shrinkToFit="1"/>
    </xf>
    <xf numFmtId="164" fontId="8" fillId="11" borderId="22" xfId="0" applyNumberFormat="1" applyFont="1" applyFill="1" applyBorder="1" applyAlignment="1">
      <alignment horizontal="center" vertical="center" wrapText="1" shrinkToFit="1"/>
    </xf>
    <xf numFmtId="0" fontId="18" fillId="0" borderId="27" xfId="0" applyFont="1" applyFill="1" applyBorder="1" applyAlignment="1">
      <alignment horizontal="left" vertical="center" wrapText="1" shrinkToFit="1"/>
    </xf>
    <xf numFmtId="0" fontId="8" fillId="16" borderId="1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wrapText="1"/>
    </xf>
    <xf numFmtId="0" fontId="19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/>
    </xf>
    <xf numFmtId="164" fontId="8" fillId="16" borderId="22" xfId="0" applyNumberFormat="1" applyFont="1" applyFill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/>
    </xf>
    <xf numFmtId="0" fontId="17" fillId="14" borderId="37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 shrinkToFit="1"/>
    </xf>
    <xf numFmtId="164" fontId="17" fillId="14" borderId="37" xfId="0" applyNumberFormat="1" applyFont="1" applyFill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center" vertical="center"/>
    </xf>
    <xf numFmtId="164" fontId="8" fillId="16" borderId="38" xfId="0" applyNumberFormat="1" applyFont="1" applyFill="1" applyBorder="1" applyAlignment="1">
      <alignment horizontal="center" vertical="center" wrapText="1" shrinkToFit="1"/>
    </xf>
    <xf numFmtId="0" fontId="8" fillId="1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2" borderId="39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8" xfId="0" applyFont="1" applyFill="1" applyBorder="1" applyAlignment="1">
      <alignment horizontal="center" vertical="center" wrapText="1" shrinkToFit="1"/>
    </xf>
    <xf numFmtId="0" fontId="8" fillId="0" borderId="32" xfId="0" applyFont="1" applyFill="1" applyBorder="1" applyAlignment="1">
      <alignment horizontal="center" vertical="center" wrapText="1" shrinkToFit="1"/>
    </xf>
    <xf numFmtId="0" fontId="9" fillId="0" borderId="32" xfId="0" applyFont="1" applyFill="1" applyBorder="1" applyAlignment="1">
      <alignment horizontal="left" vertical="center" wrapText="1" shrinkToFit="1"/>
    </xf>
    <xf numFmtId="0" fontId="17" fillId="0" borderId="40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42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center" vertical="center" wrapText="1" shrinkToFit="1"/>
    </xf>
    <xf numFmtId="0" fontId="9" fillId="0" borderId="37" xfId="0" applyFont="1" applyFill="1" applyBorder="1" applyAlignment="1">
      <alignment horizontal="left" vertical="center" wrapText="1" shrinkToFit="1"/>
    </xf>
    <xf numFmtId="0" fontId="17" fillId="0" borderId="38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0" fillId="0" borderId="11" xfId="0" applyBorder="1"/>
    <xf numFmtId="0" fontId="8" fillId="4" borderId="6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left" vertical="center" wrapText="1" shrinkToFit="1"/>
    </xf>
    <xf numFmtId="0" fontId="17" fillId="0" borderId="1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 shrinkToFit="1"/>
    </xf>
    <xf numFmtId="0" fontId="18" fillId="2" borderId="8" xfId="0" applyFont="1" applyFill="1" applyBorder="1" applyAlignment="1">
      <alignment horizontal="left" vertical="center" wrapText="1" shrinkToFit="1"/>
    </xf>
    <xf numFmtId="0" fontId="18" fillId="0" borderId="25" xfId="0" applyFont="1" applyBorder="1" applyAlignment="1">
      <alignment horizontal="left" vertical="center" wrapText="1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26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41" xfId="0" applyFont="1" applyBorder="1" applyAlignment="1">
      <alignment horizontal="left" vertical="center" wrapText="1" shrinkToFit="1"/>
    </xf>
    <xf numFmtId="0" fontId="18" fillId="2" borderId="32" xfId="0" applyFont="1" applyFill="1" applyBorder="1" applyAlignment="1">
      <alignment horizontal="left" vertical="center" wrapText="1" shrinkToFit="1"/>
    </xf>
    <xf numFmtId="0" fontId="18" fillId="0" borderId="32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14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13" borderId="22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40" xfId="0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6" borderId="22" xfId="0" applyFont="1" applyFill="1" applyBorder="1" applyAlignment="1">
      <alignment horizontal="center" vertical="center" wrapText="1"/>
    </xf>
    <xf numFmtId="0" fontId="8" fillId="16" borderId="9" xfId="0" applyFont="1" applyFill="1" applyBorder="1" applyAlignment="1">
      <alignment horizontal="center" vertical="center" wrapText="1"/>
    </xf>
    <xf numFmtId="0" fontId="8" fillId="16" borderId="42" xfId="0" applyFont="1" applyFill="1" applyBorder="1" applyAlignment="1">
      <alignment horizontal="center" vertical="center" wrapText="1"/>
    </xf>
    <xf numFmtId="0" fontId="8" fillId="16" borderId="10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left" vertical="center" wrapText="1" shrinkToFit="1"/>
    </xf>
    <xf numFmtId="0" fontId="18" fillId="2" borderId="28" xfId="0" applyFont="1" applyFill="1" applyBorder="1" applyAlignment="1">
      <alignment horizontal="left" vertical="center" wrapText="1" shrinkToFit="1"/>
    </xf>
    <xf numFmtId="0" fontId="18" fillId="2" borderId="28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left" vertical="center" wrapText="1" shrinkToFit="1"/>
    </xf>
    <xf numFmtId="0" fontId="18" fillId="2" borderId="37" xfId="0" applyFont="1" applyFill="1" applyBorder="1" applyAlignment="1">
      <alignment horizontal="left" vertical="center" wrapText="1" shrinkToFit="1"/>
    </xf>
    <xf numFmtId="0" fontId="18" fillId="2" borderId="37" xfId="0" applyFont="1" applyFill="1" applyBorder="1" applyAlignment="1">
      <alignment horizontal="center" vertical="center" wrapText="1" shrinkToFit="1"/>
    </xf>
    <xf numFmtId="0" fontId="8" fillId="13" borderId="10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 shrinkToFit="1"/>
    </xf>
    <xf numFmtId="0" fontId="8" fillId="4" borderId="17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left" vertical="center" wrapText="1" shrinkToFit="1"/>
    </xf>
    <xf numFmtId="0" fontId="18" fillId="2" borderId="12" xfId="0" applyFont="1" applyFill="1" applyBorder="1" applyAlignment="1">
      <alignment horizontal="left" vertical="center" wrapText="1" shrinkToFit="1"/>
    </xf>
    <xf numFmtId="0" fontId="18" fillId="2" borderId="12" xfId="0" applyFont="1" applyFill="1" applyBorder="1" applyAlignment="1">
      <alignment horizontal="center" vertical="center" wrapText="1" shrinkToFit="1"/>
    </xf>
    <xf numFmtId="0" fontId="0" fillId="0" borderId="16" xfId="0" applyBorder="1"/>
  </cellXfs>
  <cellStyles count="3">
    <cellStyle name="Normální" xfId="0" builtinId="0"/>
    <cellStyle name="Procenta" xfId="2" builtinId="5"/>
    <cellStyle name="Správně" xfId="1" builtinId="26"/>
  </cellStyles>
  <dxfs count="0"/>
  <tableStyles count="0" defaultTableStyle="TableStyleMedium2" defaultPivotStyle="PivotStyleLight16"/>
  <colors>
    <mruColors>
      <color rgb="FFCC9B00"/>
      <color rgb="FFDAA600"/>
      <color rgb="FFC09200"/>
      <color rgb="FFFFCC66"/>
      <color rgb="FFFFCC99"/>
      <color rgb="FFAFEAFF"/>
      <color rgb="FFFFDE75"/>
      <color rgb="FFFFF2CC"/>
      <color rgb="FFFFE389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1"/>
  <sheetViews>
    <sheetView view="pageBreakPreview" zoomScale="115" zoomScaleNormal="85" zoomScaleSheetLayoutView="115" workbookViewId="0">
      <pane ySplit="10" topLeftCell="A17" activePane="bottomLeft" state="frozen"/>
      <selection pane="bottomLeft" activeCell="H21" sqref="H21"/>
    </sheetView>
  </sheetViews>
  <sheetFormatPr defaultRowHeight="15" x14ac:dyDescent="0.25"/>
  <cols>
    <col min="1" max="1" width="31.28515625" style="3" customWidth="1"/>
    <col min="2" max="2" width="4.42578125" style="16" customWidth="1"/>
    <col min="3" max="3" width="21.28515625" style="3" customWidth="1"/>
    <col min="4" max="4" width="32.42578125" style="3" customWidth="1"/>
    <col min="5" max="5" width="23.7109375" style="3" customWidth="1"/>
    <col min="6" max="6" width="19.28515625" style="3" customWidth="1"/>
    <col min="7" max="7" width="18.28515625" style="3" customWidth="1"/>
    <col min="8" max="8" width="9.28515625" style="3" customWidth="1"/>
    <col min="9" max="9" width="9.7109375" style="4" customWidth="1"/>
    <col min="10" max="10" width="13" style="4" customWidth="1"/>
    <col min="11" max="11" width="16.28515625" style="3" customWidth="1"/>
    <col min="12" max="12" width="14" style="3" customWidth="1"/>
    <col min="13" max="16384" width="9.140625" style="3"/>
  </cols>
  <sheetData>
    <row r="1" spans="1:17" x14ac:dyDescent="0.25">
      <c r="L1" s="11" t="s">
        <v>76</v>
      </c>
    </row>
    <row r="3" spans="1:17" x14ac:dyDescent="0.25">
      <c r="A3" s="130" t="s">
        <v>19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"/>
      <c r="N3" s="1"/>
      <c r="O3" s="1"/>
      <c r="P3" s="1"/>
      <c r="Q3" s="1"/>
    </row>
    <row r="5" spans="1:17" x14ac:dyDescent="0.25">
      <c r="A5" s="130" t="s">
        <v>51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"/>
      <c r="N5" s="1"/>
      <c r="O5" s="1"/>
      <c r="P5" s="1"/>
      <c r="Q5" s="1"/>
    </row>
    <row r="7" spans="1:17" x14ac:dyDescent="0.25">
      <c r="A7" s="131" t="s">
        <v>43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2"/>
      <c r="N7" s="2"/>
      <c r="O7" s="2"/>
      <c r="P7" s="2"/>
      <c r="Q7" s="2"/>
    </row>
    <row r="9" spans="1:17" ht="15.75" thickBot="1" x14ac:dyDescent="0.3">
      <c r="A9" s="79" t="s">
        <v>52</v>
      </c>
      <c r="B9" s="80"/>
      <c r="C9" s="81"/>
      <c r="D9" s="81"/>
      <c r="E9" s="81"/>
      <c r="F9" s="81"/>
      <c r="G9" s="81"/>
      <c r="H9" s="81"/>
      <c r="I9" s="82"/>
      <c r="J9" s="82"/>
      <c r="K9" s="81"/>
      <c r="L9" s="81"/>
    </row>
    <row r="10" spans="1:17" ht="90.75" thickBot="1" x14ac:dyDescent="0.3">
      <c r="A10" s="29" t="s">
        <v>1</v>
      </c>
      <c r="B10" s="30" t="s">
        <v>32</v>
      </c>
      <c r="C10" s="31" t="s">
        <v>14</v>
      </c>
      <c r="D10" s="32" t="s">
        <v>2</v>
      </c>
      <c r="E10" s="33" t="s">
        <v>45</v>
      </c>
      <c r="F10" s="33" t="s">
        <v>13</v>
      </c>
      <c r="G10" s="33" t="s">
        <v>12</v>
      </c>
      <c r="H10" s="33" t="s">
        <v>11</v>
      </c>
      <c r="I10" s="33" t="s">
        <v>0</v>
      </c>
      <c r="J10" s="33" t="s">
        <v>33</v>
      </c>
      <c r="K10" s="33" t="s">
        <v>34</v>
      </c>
      <c r="L10" s="34" t="s">
        <v>35</v>
      </c>
    </row>
    <row r="11" spans="1:17" ht="36" customHeight="1" x14ac:dyDescent="0.25">
      <c r="A11" s="10" t="s">
        <v>15</v>
      </c>
      <c r="B11" s="17" t="s">
        <v>27</v>
      </c>
      <c r="C11" s="50" t="s">
        <v>3</v>
      </c>
      <c r="D11" s="51" t="s">
        <v>40</v>
      </c>
      <c r="E11" s="39" t="s">
        <v>44</v>
      </c>
      <c r="F11" s="39" t="s">
        <v>44</v>
      </c>
      <c r="G11" s="39" t="s">
        <v>44</v>
      </c>
      <c r="H11" s="18">
        <v>5</v>
      </c>
      <c r="I11" s="47" t="s">
        <v>4</v>
      </c>
      <c r="J11" s="42" t="s">
        <v>44</v>
      </c>
      <c r="K11" s="46" t="e">
        <f t="shared" ref="K11:K15" si="0">ROUND(J11,2)</f>
        <v>#VALUE!</v>
      </c>
      <c r="L11" s="25" t="e">
        <f>H11*K11</f>
        <v>#VALUE!</v>
      </c>
    </row>
    <row r="12" spans="1:17" ht="36" customHeight="1" x14ac:dyDescent="0.25">
      <c r="A12" s="9"/>
      <c r="B12" s="22" t="s">
        <v>28</v>
      </c>
      <c r="C12" s="52" t="s">
        <v>5</v>
      </c>
      <c r="D12" s="53" t="s">
        <v>37</v>
      </c>
      <c r="E12" s="40" t="s">
        <v>44</v>
      </c>
      <c r="F12" s="40" t="s">
        <v>44</v>
      </c>
      <c r="G12" s="40" t="s">
        <v>44</v>
      </c>
      <c r="H12" s="19">
        <v>18</v>
      </c>
      <c r="I12" s="48" t="s">
        <v>4</v>
      </c>
      <c r="J12" s="42" t="s">
        <v>44</v>
      </c>
      <c r="K12" s="44" t="e">
        <f t="shared" si="0"/>
        <v>#VALUE!</v>
      </c>
      <c r="L12" s="26" t="e">
        <f t="shared" ref="L12:L15" si="1">H12*K12</f>
        <v>#VALUE!</v>
      </c>
    </row>
    <row r="13" spans="1:17" ht="36" customHeight="1" x14ac:dyDescent="0.25">
      <c r="A13" s="9"/>
      <c r="B13" s="95" t="s">
        <v>79</v>
      </c>
      <c r="C13" s="96" t="s">
        <v>80</v>
      </c>
      <c r="D13" s="97" t="s">
        <v>81</v>
      </c>
      <c r="E13" s="40" t="s">
        <v>44</v>
      </c>
      <c r="F13" s="40" t="s">
        <v>44</v>
      </c>
      <c r="G13" s="40" t="s">
        <v>44</v>
      </c>
      <c r="H13" s="19">
        <v>4</v>
      </c>
      <c r="I13" s="48" t="s">
        <v>4</v>
      </c>
      <c r="J13" s="42" t="s">
        <v>44</v>
      </c>
      <c r="K13" s="44" t="e">
        <f t="shared" ref="K13" si="2">ROUND(J13,2)</f>
        <v>#VALUE!</v>
      </c>
      <c r="L13" s="26" t="e">
        <f t="shared" ref="L13" si="3">H13*K13</f>
        <v>#VALUE!</v>
      </c>
    </row>
    <row r="14" spans="1:17" ht="36" customHeight="1" thickBot="1" x14ac:dyDescent="0.3">
      <c r="A14" s="9"/>
      <c r="B14" s="95" t="s">
        <v>66</v>
      </c>
      <c r="C14" s="96" t="s">
        <v>67</v>
      </c>
      <c r="D14" s="97" t="s">
        <v>39</v>
      </c>
      <c r="E14" s="40" t="s">
        <v>44</v>
      </c>
      <c r="F14" s="40" t="s">
        <v>44</v>
      </c>
      <c r="G14" s="40" t="s">
        <v>44</v>
      </c>
      <c r="H14" s="77">
        <v>17</v>
      </c>
      <c r="I14" s="98" t="s">
        <v>4</v>
      </c>
      <c r="J14" s="42" t="s">
        <v>44</v>
      </c>
      <c r="K14" s="44" t="e">
        <f t="shared" ref="K14" si="4">ROUND(J14,2)</f>
        <v>#VALUE!</v>
      </c>
      <c r="L14" s="26" t="e">
        <f t="shared" ref="L14" si="5">H14*K14</f>
        <v>#VALUE!</v>
      </c>
    </row>
    <row r="15" spans="1:17" ht="36" customHeight="1" x14ac:dyDescent="0.25">
      <c r="A15" s="103" t="s">
        <v>16</v>
      </c>
      <c r="B15" s="104" t="s">
        <v>68</v>
      </c>
      <c r="C15" s="105" t="s">
        <v>69</v>
      </c>
      <c r="D15" s="51" t="s">
        <v>38</v>
      </c>
      <c r="E15" s="106" t="s">
        <v>44</v>
      </c>
      <c r="F15" s="106" t="s">
        <v>44</v>
      </c>
      <c r="G15" s="106" t="s">
        <v>44</v>
      </c>
      <c r="H15" s="18">
        <v>5</v>
      </c>
      <c r="I15" s="36" t="s">
        <v>55</v>
      </c>
      <c r="J15" s="107" t="s">
        <v>44</v>
      </c>
      <c r="K15" s="46" t="e">
        <f t="shared" si="0"/>
        <v>#VALUE!</v>
      </c>
      <c r="L15" s="108" t="e">
        <f t="shared" si="1"/>
        <v>#VALUE!</v>
      </c>
    </row>
    <row r="16" spans="1:17" ht="36" customHeight="1" x14ac:dyDescent="0.25">
      <c r="A16" s="127"/>
      <c r="B16" s="99" t="s">
        <v>70</v>
      </c>
      <c r="C16" s="100" t="s">
        <v>71</v>
      </c>
      <c r="D16" s="53" t="s">
        <v>72</v>
      </c>
      <c r="E16" s="40" t="s">
        <v>44</v>
      </c>
      <c r="F16" s="40" t="s">
        <v>44</v>
      </c>
      <c r="G16" s="40" t="s">
        <v>44</v>
      </c>
      <c r="H16" s="19">
        <v>8</v>
      </c>
      <c r="I16" s="37" t="s">
        <v>55</v>
      </c>
      <c r="J16" s="42" t="s">
        <v>44</v>
      </c>
      <c r="K16" s="44" t="e">
        <f t="shared" ref="K16:K20" si="6">ROUND(J16,2)</f>
        <v>#VALUE!</v>
      </c>
      <c r="L16" s="109" t="e">
        <f t="shared" ref="L16:L20" si="7">H16*K16</f>
        <v>#VALUE!</v>
      </c>
    </row>
    <row r="17" spans="1:12" ht="36" customHeight="1" x14ac:dyDescent="0.25">
      <c r="A17" s="127"/>
      <c r="B17" s="99" t="s">
        <v>29</v>
      </c>
      <c r="C17" s="100" t="s">
        <v>7</v>
      </c>
      <c r="D17" s="53" t="s">
        <v>36</v>
      </c>
      <c r="E17" s="40" t="s">
        <v>44</v>
      </c>
      <c r="F17" s="40" t="s">
        <v>44</v>
      </c>
      <c r="G17" s="40" t="s">
        <v>44</v>
      </c>
      <c r="H17" s="19">
        <v>1</v>
      </c>
      <c r="I17" s="37" t="s">
        <v>55</v>
      </c>
      <c r="J17" s="42" t="s">
        <v>44</v>
      </c>
      <c r="K17" s="44" t="e">
        <f t="shared" si="6"/>
        <v>#VALUE!</v>
      </c>
      <c r="L17" s="109" t="e">
        <f t="shared" si="7"/>
        <v>#VALUE!</v>
      </c>
    </row>
    <row r="18" spans="1:12" ht="36" customHeight="1" thickBot="1" x14ac:dyDescent="0.3">
      <c r="A18" s="128"/>
      <c r="B18" s="101" t="s">
        <v>73</v>
      </c>
      <c r="C18" s="102" t="s">
        <v>74</v>
      </c>
      <c r="D18" s="54" t="s">
        <v>75</v>
      </c>
      <c r="E18" s="41" t="s">
        <v>44</v>
      </c>
      <c r="F18" s="41" t="s">
        <v>44</v>
      </c>
      <c r="G18" s="41" t="s">
        <v>44</v>
      </c>
      <c r="H18" s="20">
        <v>3</v>
      </c>
      <c r="I18" s="38" t="s">
        <v>55</v>
      </c>
      <c r="J18" s="43" t="s">
        <v>44</v>
      </c>
      <c r="K18" s="45" t="e">
        <f t="shared" si="6"/>
        <v>#VALUE!</v>
      </c>
      <c r="L18" s="110" t="e">
        <f t="shared" si="7"/>
        <v>#VALUE!</v>
      </c>
    </row>
    <row r="19" spans="1:12" ht="36" customHeight="1" x14ac:dyDescent="0.25">
      <c r="A19" s="138" t="s">
        <v>17</v>
      </c>
      <c r="B19" s="139" t="s">
        <v>30</v>
      </c>
      <c r="C19" s="140" t="s">
        <v>18</v>
      </c>
      <c r="D19" s="51" t="s">
        <v>40</v>
      </c>
      <c r="E19" s="106" t="s">
        <v>44</v>
      </c>
      <c r="F19" s="106" t="s">
        <v>44</v>
      </c>
      <c r="G19" s="106" t="s">
        <v>44</v>
      </c>
      <c r="H19" s="18">
        <v>5</v>
      </c>
      <c r="I19" s="141" t="s">
        <v>6</v>
      </c>
      <c r="J19" s="107" t="s">
        <v>44</v>
      </c>
      <c r="K19" s="46" t="e">
        <f t="shared" si="6"/>
        <v>#VALUE!</v>
      </c>
      <c r="L19" s="142" t="e">
        <f t="shared" si="7"/>
        <v>#VALUE!</v>
      </c>
    </row>
    <row r="20" spans="1:12" ht="36" customHeight="1" thickBot="1" x14ac:dyDescent="0.3">
      <c r="A20" s="129"/>
      <c r="B20" s="23" t="s">
        <v>31</v>
      </c>
      <c r="C20" s="143" t="s">
        <v>8</v>
      </c>
      <c r="D20" s="54" t="s">
        <v>37</v>
      </c>
      <c r="E20" s="41" t="s">
        <v>44</v>
      </c>
      <c r="F20" s="41" t="s">
        <v>44</v>
      </c>
      <c r="G20" s="41" t="s">
        <v>44</v>
      </c>
      <c r="H20" s="20">
        <v>1</v>
      </c>
      <c r="I20" s="49" t="s">
        <v>6</v>
      </c>
      <c r="J20" s="43" t="s">
        <v>44</v>
      </c>
      <c r="K20" s="45" t="e">
        <f t="shared" si="6"/>
        <v>#VALUE!</v>
      </c>
      <c r="L20" s="27" t="e">
        <f t="shared" si="7"/>
        <v>#VALUE!</v>
      </c>
    </row>
    <row r="21" spans="1:12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1:12" ht="15.75" thickBot="1" x14ac:dyDescent="0.3">
      <c r="A22" s="76" t="s">
        <v>53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12" ht="90.75" thickBot="1" x14ac:dyDescent="0.3">
      <c r="A23" s="64" t="s">
        <v>1</v>
      </c>
      <c r="B23" s="65" t="s">
        <v>32</v>
      </c>
      <c r="C23" s="66" t="s">
        <v>59</v>
      </c>
      <c r="D23" s="67" t="s">
        <v>60</v>
      </c>
      <c r="E23" s="68" t="s">
        <v>45</v>
      </c>
      <c r="F23" s="68" t="s">
        <v>13</v>
      </c>
      <c r="G23" s="68" t="s">
        <v>12</v>
      </c>
      <c r="H23" s="68" t="s">
        <v>11</v>
      </c>
      <c r="I23" s="68" t="s">
        <v>0</v>
      </c>
      <c r="J23" s="68" t="s">
        <v>46</v>
      </c>
      <c r="K23" s="68" t="s">
        <v>34</v>
      </c>
      <c r="L23" s="69" t="s">
        <v>35</v>
      </c>
    </row>
    <row r="24" spans="1:12" ht="39" customHeight="1" x14ac:dyDescent="0.25">
      <c r="A24" s="83" t="s">
        <v>50</v>
      </c>
      <c r="B24" s="144" t="s">
        <v>82</v>
      </c>
      <c r="C24" s="145" t="s">
        <v>83</v>
      </c>
      <c r="D24" s="146" t="s">
        <v>84</v>
      </c>
      <c r="E24" s="106" t="s">
        <v>44</v>
      </c>
      <c r="F24" s="106" t="s">
        <v>44</v>
      </c>
      <c r="G24" s="106" t="s">
        <v>44</v>
      </c>
      <c r="H24" s="147">
        <v>1</v>
      </c>
      <c r="I24" s="148" t="s">
        <v>61</v>
      </c>
      <c r="J24" s="107" t="s">
        <v>44</v>
      </c>
      <c r="K24" s="149" t="e">
        <f t="shared" ref="K24:K27" si="8">ROUND(J24,2)</f>
        <v>#VALUE!</v>
      </c>
      <c r="L24" s="150" t="e">
        <f t="shared" ref="L24:L27" si="9">H24*K24</f>
        <v>#VALUE!</v>
      </c>
    </row>
    <row r="25" spans="1:12" ht="39" customHeight="1" x14ac:dyDescent="0.25">
      <c r="A25" s="115"/>
      <c r="B25" s="111" t="s">
        <v>87</v>
      </c>
      <c r="C25" s="112" t="s">
        <v>85</v>
      </c>
      <c r="D25" s="113" t="s">
        <v>86</v>
      </c>
      <c r="E25" s="40" t="s">
        <v>44</v>
      </c>
      <c r="F25" s="40" t="s">
        <v>44</v>
      </c>
      <c r="G25" s="40" t="s">
        <v>44</v>
      </c>
      <c r="H25" s="114">
        <v>1</v>
      </c>
      <c r="I25" s="92" t="s">
        <v>61</v>
      </c>
      <c r="J25" s="42" t="s">
        <v>44</v>
      </c>
      <c r="K25" s="72" t="e">
        <f t="shared" ref="K25" si="10">ROUND(J25,2)</f>
        <v>#VALUE!</v>
      </c>
      <c r="L25" s="85" t="e">
        <f t="shared" ref="L25" si="11">H25*K25</f>
        <v>#VALUE!</v>
      </c>
    </row>
    <row r="26" spans="1:12" ht="39" customHeight="1" x14ac:dyDescent="0.25">
      <c r="A26" s="115"/>
      <c r="B26" s="157" t="s">
        <v>93</v>
      </c>
      <c r="C26" s="112" t="s">
        <v>91</v>
      </c>
      <c r="D26" s="113" t="s">
        <v>92</v>
      </c>
      <c r="E26" s="40" t="s">
        <v>44</v>
      </c>
      <c r="F26" s="40" t="s">
        <v>44</v>
      </c>
      <c r="G26" s="40" t="s">
        <v>44</v>
      </c>
      <c r="H26" s="114">
        <v>2</v>
      </c>
      <c r="I26" s="92" t="s">
        <v>61</v>
      </c>
      <c r="J26" s="42" t="s">
        <v>44</v>
      </c>
      <c r="K26" s="72" t="e">
        <f t="shared" ref="K26" si="12">ROUND(J26,2)</f>
        <v>#VALUE!</v>
      </c>
      <c r="L26" s="85" t="e">
        <f t="shared" ref="L26" si="13">H26*K26</f>
        <v>#VALUE!</v>
      </c>
    </row>
    <row r="27" spans="1:12" ht="37.5" customHeight="1" x14ac:dyDescent="0.25">
      <c r="A27" s="160"/>
      <c r="B27" s="157" t="s">
        <v>47</v>
      </c>
      <c r="C27" s="70" t="s">
        <v>48</v>
      </c>
      <c r="D27" s="158" t="s">
        <v>49</v>
      </c>
      <c r="E27" s="40" t="s">
        <v>44</v>
      </c>
      <c r="F27" s="40" t="s">
        <v>44</v>
      </c>
      <c r="G27" s="40" t="s">
        <v>44</v>
      </c>
      <c r="H27" s="71">
        <v>5</v>
      </c>
      <c r="I27" s="159" t="s">
        <v>61</v>
      </c>
      <c r="J27" s="42" t="s">
        <v>44</v>
      </c>
      <c r="K27" s="72" t="e">
        <f t="shared" si="8"/>
        <v>#VALUE!</v>
      </c>
      <c r="L27" s="85" t="e">
        <f t="shared" si="9"/>
        <v>#VALUE!</v>
      </c>
    </row>
    <row r="28" spans="1:12" ht="37.5" customHeight="1" thickBot="1" x14ac:dyDescent="0.3">
      <c r="A28" s="73"/>
      <c r="B28" s="84" t="s">
        <v>88</v>
      </c>
      <c r="C28" s="161" t="s">
        <v>89</v>
      </c>
      <c r="D28" s="75" t="s">
        <v>49</v>
      </c>
      <c r="E28" s="152" t="s">
        <v>44</v>
      </c>
      <c r="F28" s="152" t="s">
        <v>44</v>
      </c>
      <c r="G28" s="152" t="s">
        <v>44</v>
      </c>
      <c r="H28" s="153">
        <v>1</v>
      </c>
      <c r="I28" s="151" t="s">
        <v>90</v>
      </c>
      <c r="J28" s="154" t="s">
        <v>44</v>
      </c>
      <c r="K28" s="155" t="e">
        <f t="shared" ref="K28" si="14">ROUND(J28,2)</f>
        <v>#VALUE!</v>
      </c>
      <c r="L28" s="156" t="e">
        <f t="shared" ref="L28" si="15">H28*K28</f>
        <v>#VALUE!</v>
      </c>
    </row>
    <row r="29" spans="1:12" ht="15.75" thickBot="1" x14ac:dyDescent="0.3"/>
    <row r="30" spans="1:12" ht="15.75" thickBot="1" x14ac:dyDescent="0.3">
      <c r="H30" s="60" t="s">
        <v>10</v>
      </c>
      <c r="I30" s="61"/>
      <c r="J30" s="61"/>
      <c r="K30" s="62"/>
      <c r="L30" s="59" t="e">
        <f>SUM(L24:L28,L11:L20)</f>
        <v>#VALUE!</v>
      </c>
    </row>
    <row r="31" spans="1:12" x14ac:dyDescent="0.25">
      <c r="B31" s="40"/>
      <c r="C31" s="28" t="s">
        <v>9</v>
      </c>
    </row>
  </sheetData>
  <mergeCells count="3">
    <mergeCell ref="A3:L3"/>
    <mergeCell ref="A5:L5"/>
    <mergeCell ref="A7:L7"/>
  </mergeCells>
  <pageMargins left="0.23622047244094491" right="0.23622047244094491" top="0.78740157480314965" bottom="0.78740157480314965" header="0" footer="0"/>
  <pageSetup paperSize="9" scale="65" orientation="landscape" r:id="rId1"/>
  <rowBreaks count="2" manualBreakCount="2">
    <brk id="21" max="11" man="1"/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8368-A25E-416A-80BB-E11659285C71}">
  <sheetPr>
    <tabColor rgb="FFAFEAFF"/>
  </sheetPr>
  <dimension ref="A1:H46"/>
  <sheetViews>
    <sheetView showGridLines="0" tabSelected="1" view="pageBreakPreview" zoomScale="115" zoomScaleNormal="85" zoomScaleSheetLayoutView="115" workbookViewId="0">
      <pane ySplit="7" topLeftCell="A30" activePane="bottomLeft" state="frozen"/>
      <selection pane="bottomLeft" activeCell="A41" sqref="A33:H41"/>
    </sheetView>
  </sheetViews>
  <sheetFormatPr defaultColWidth="9.140625" defaultRowHeight="15" x14ac:dyDescent="0.25"/>
  <cols>
    <col min="1" max="1" width="33.5703125" customWidth="1"/>
    <col min="2" max="2" width="5.140625" customWidth="1"/>
    <col min="3" max="3" width="21.140625" customWidth="1"/>
    <col min="4" max="4" width="28.140625" customWidth="1"/>
    <col min="5" max="5" width="7.42578125" customWidth="1"/>
    <col min="6" max="6" width="7.7109375" customWidth="1"/>
    <col min="7" max="7" width="41.140625" customWidth="1"/>
    <col min="8" max="8" width="15" customWidth="1"/>
  </cols>
  <sheetData>
    <row r="1" spans="1:8" x14ac:dyDescent="0.25">
      <c r="H1" s="12" t="str">
        <f>'ŠPIČKY a NÁSTAVCE - nabídka'!L1</f>
        <v>Výzva k podání nabídek LFHKDNS01-K2-01-2025 – příloha č. 4a</v>
      </c>
    </row>
    <row r="3" spans="1:8" x14ac:dyDescent="0.25">
      <c r="A3" s="136" t="s">
        <v>19</v>
      </c>
      <c r="B3" s="136"/>
      <c r="C3" s="136"/>
      <c r="D3" s="136"/>
      <c r="E3" s="136"/>
      <c r="F3" s="136"/>
      <c r="G3" s="136"/>
      <c r="H3" s="136"/>
    </row>
    <row r="5" spans="1:8" ht="19.149999999999999" customHeight="1" x14ac:dyDescent="0.25">
      <c r="A5" s="130" t="s">
        <v>51</v>
      </c>
      <c r="B5" s="130"/>
      <c r="C5" s="130"/>
      <c r="D5" s="130"/>
      <c r="E5" s="130"/>
      <c r="F5" s="130"/>
      <c r="G5" s="130"/>
      <c r="H5" s="130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7" t="s">
        <v>20</v>
      </c>
      <c r="B7" s="137"/>
      <c r="C7" s="137"/>
      <c r="D7" s="137"/>
      <c r="E7" s="137"/>
      <c r="F7" s="137"/>
      <c r="G7" s="137"/>
      <c r="H7" s="137"/>
    </row>
    <row r="8" spans="1:8" ht="19.149999999999999" customHeight="1" thickBot="1" x14ac:dyDescent="0.3"/>
    <row r="9" spans="1:8" x14ac:dyDescent="0.25">
      <c r="A9" s="132" t="s">
        <v>21</v>
      </c>
      <c r="B9" s="133"/>
      <c r="C9" s="88" t="s">
        <v>22</v>
      </c>
      <c r="D9" s="89"/>
      <c r="E9" s="89"/>
      <c r="F9" s="89"/>
      <c r="G9" s="89"/>
      <c r="H9" s="90"/>
    </row>
    <row r="10" spans="1:8" ht="15.75" thickBot="1" x14ac:dyDescent="0.3">
      <c r="A10" s="134" t="s">
        <v>23</v>
      </c>
      <c r="B10" s="135"/>
      <c r="C10" s="14" t="s">
        <v>24</v>
      </c>
      <c r="D10" s="15"/>
      <c r="E10" s="15"/>
      <c r="F10" s="15"/>
      <c r="G10" s="15"/>
      <c r="H10" s="91"/>
    </row>
    <row r="11" spans="1:8" ht="68.25" thickBot="1" x14ac:dyDescent="0.3">
      <c r="A11" s="5" t="s">
        <v>1</v>
      </c>
      <c r="B11" s="24" t="s">
        <v>32</v>
      </c>
      <c r="C11" s="6" t="s">
        <v>62</v>
      </c>
      <c r="D11" s="7" t="s">
        <v>63</v>
      </c>
      <c r="E11" s="8" t="s">
        <v>0</v>
      </c>
      <c r="F11" s="8" t="s">
        <v>11</v>
      </c>
      <c r="G11" s="78" t="s">
        <v>58</v>
      </c>
      <c r="H11" s="24" t="s">
        <v>25</v>
      </c>
    </row>
    <row r="12" spans="1:8" ht="39" customHeight="1" x14ac:dyDescent="0.25">
      <c r="A12" s="10" t="s">
        <v>15</v>
      </c>
      <c r="B12" s="193" t="s">
        <v>27</v>
      </c>
      <c r="C12" s="179" t="s">
        <v>3</v>
      </c>
      <c r="D12" s="51" t="s">
        <v>40</v>
      </c>
      <c r="E12" s="47" t="s">
        <v>4</v>
      </c>
      <c r="F12" s="18">
        <v>2</v>
      </c>
      <c r="G12" s="119" t="s">
        <v>77</v>
      </c>
      <c r="H12" s="86" t="s">
        <v>41</v>
      </c>
    </row>
    <row r="13" spans="1:8" ht="39" customHeight="1" thickBot="1" x14ac:dyDescent="0.3">
      <c r="A13" s="35"/>
      <c r="B13" s="194" t="s">
        <v>28</v>
      </c>
      <c r="C13" s="180" t="s">
        <v>5</v>
      </c>
      <c r="D13" s="53" t="s">
        <v>37</v>
      </c>
      <c r="E13" s="48" t="s">
        <v>4</v>
      </c>
      <c r="F13" s="19">
        <v>3</v>
      </c>
      <c r="G13" s="87" t="s">
        <v>77</v>
      </c>
      <c r="H13" s="56" t="s">
        <v>41</v>
      </c>
    </row>
    <row r="14" spans="1:8" ht="48" x14ac:dyDescent="0.25">
      <c r="A14" s="116" t="s">
        <v>16</v>
      </c>
      <c r="B14" s="195" t="s">
        <v>68</v>
      </c>
      <c r="C14" s="181" t="s">
        <v>69</v>
      </c>
      <c r="D14" s="51" t="s">
        <v>38</v>
      </c>
      <c r="E14" s="182" t="s">
        <v>55</v>
      </c>
      <c r="F14" s="18">
        <v>4</v>
      </c>
      <c r="G14" s="120" t="s">
        <v>64</v>
      </c>
      <c r="H14" s="86" t="s">
        <v>41</v>
      </c>
    </row>
    <row r="15" spans="1:8" ht="36" x14ac:dyDescent="0.25">
      <c r="A15" s="115"/>
      <c r="B15" s="196" t="s">
        <v>68</v>
      </c>
      <c r="C15" s="183" t="s">
        <v>69</v>
      </c>
      <c r="D15" s="53" t="s">
        <v>38</v>
      </c>
      <c r="E15" s="184" t="s">
        <v>55</v>
      </c>
      <c r="F15" s="19">
        <v>1</v>
      </c>
      <c r="G15" s="118" t="s">
        <v>96</v>
      </c>
      <c r="H15" s="58" t="s">
        <v>94</v>
      </c>
    </row>
    <row r="16" spans="1:8" ht="60" x14ac:dyDescent="0.25">
      <c r="A16" s="115"/>
      <c r="B16" s="196" t="s">
        <v>70</v>
      </c>
      <c r="C16" s="183" t="s">
        <v>71</v>
      </c>
      <c r="D16" s="53" t="s">
        <v>72</v>
      </c>
      <c r="E16" s="184" t="s">
        <v>55</v>
      </c>
      <c r="F16" s="19">
        <v>6</v>
      </c>
      <c r="G16" s="118" t="s">
        <v>65</v>
      </c>
      <c r="H16" s="58" t="s">
        <v>41</v>
      </c>
    </row>
    <row r="17" spans="1:8" ht="36" x14ac:dyDescent="0.25">
      <c r="A17" s="115"/>
      <c r="B17" s="196" t="s">
        <v>70</v>
      </c>
      <c r="C17" s="183" t="s">
        <v>71</v>
      </c>
      <c r="D17" s="53" t="s">
        <v>72</v>
      </c>
      <c r="E17" s="184" t="s">
        <v>55</v>
      </c>
      <c r="F17" s="19">
        <v>1</v>
      </c>
      <c r="G17" s="118" t="s">
        <v>96</v>
      </c>
      <c r="H17" s="58" t="s">
        <v>94</v>
      </c>
    </row>
    <row r="18" spans="1:8" ht="60" x14ac:dyDescent="0.25">
      <c r="A18" s="167"/>
      <c r="B18" s="196" t="s">
        <v>29</v>
      </c>
      <c r="C18" s="183" t="s">
        <v>7</v>
      </c>
      <c r="D18" s="53" t="s">
        <v>54</v>
      </c>
      <c r="E18" s="184" t="s">
        <v>55</v>
      </c>
      <c r="F18" s="19">
        <v>1</v>
      </c>
      <c r="G18" s="118" t="s">
        <v>65</v>
      </c>
      <c r="H18" s="58" t="s">
        <v>41</v>
      </c>
    </row>
    <row r="19" spans="1:8" ht="60.75" thickBot="1" x14ac:dyDescent="0.3">
      <c r="A19" s="115"/>
      <c r="B19" s="197" t="s">
        <v>73</v>
      </c>
      <c r="C19" s="185" t="s">
        <v>74</v>
      </c>
      <c r="D19" s="186" t="s">
        <v>75</v>
      </c>
      <c r="E19" s="187" t="s">
        <v>55</v>
      </c>
      <c r="F19" s="164">
        <v>2</v>
      </c>
      <c r="G19" s="165" t="s">
        <v>65</v>
      </c>
      <c r="H19" s="166" t="s">
        <v>41</v>
      </c>
    </row>
    <row r="20" spans="1:8" ht="39" customHeight="1" x14ac:dyDescent="0.25">
      <c r="A20" s="21" t="s">
        <v>17</v>
      </c>
      <c r="B20" s="198" t="s">
        <v>30</v>
      </c>
      <c r="C20" s="181" t="s">
        <v>18</v>
      </c>
      <c r="D20" s="51" t="s">
        <v>40</v>
      </c>
      <c r="E20" s="182" t="s">
        <v>55</v>
      </c>
      <c r="F20" s="18">
        <v>3</v>
      </c>
      <c r="G20" s="120" t="s">
        <v>77</v>
      </c>
      <c r="H20" s="86" t="s">
        <v>41</v>
      </c>
    </row>
    <row r="21" spans="1:8" ht="36" x14ac:dyDescent="0.25">
      <c r="A21" s="93"/>
      <c r="B21" s="199" t="s">
        <v>30</v>
      </c>
      <c r="C21" s="183" t="s">
        <v>18</v>
      </c>
      <c r="D21" s="53" t="s">
        <v>40</v>
      </c>
      <c r="E21" s="184" t="s">
        <v>55</v>
      </c>
      <c r="F21" s="19">
        <v>2</v>
      </c>
      <c r="G21" s="118" t="s">
        <v>95</v>
      </c>
      <c r="H21" s="58" t="s">
        <v>41</v>
      </c>
    </row>
    <row r="22" spans="1:8" ht="36.75" thickBot="1" x14ac:dyDescent="0.3">
      <c r="A22" s="94"/>
      <c r="B22" s="200" t="s">
        <v>31</v>
      </c>
      <c r="C22" s="55" t="s">
        <v>8</v>
      </c>
      <c r="D22" s="54" t="s">
        <v>37</v>
      </c>
      <c r="E22" s="188" t="s">
        <v>55</v>
      </c>
      <c r="F22" s="20">
        <v>1</v>
      </c>
      <c r="G22" s="122" t="s">
        <v>95</v>
      </c>
      <c r="H22" s="57" t="s">
        <v>41</v>
      </c>
    </row>
    <row r="23" spans="1:8" ht="48" x14ac:dyDescent="0.25">
      <c r="A23" s="83" t="s">
        <v>50</v>
      </c>
      <c r="B23" s="201" t="s">
        <v>82</v>
      </c>
      <c r="C23" s="145" t="s">
        <v>83</v>
      </c>
      <c r="D23" s="189" t="s">
        <v>84</v>
      </c>
      <c r="E23" s="148" t="s">
        <v>57</v>
      </c>
      <c r="F23" s="18">
        <v>1</v>
      </c>
      <c r="G23" s="120" t="s">
        <v>64</v>
      </c>
      <c r="H23" s="123" t="s">
        <v>41</v>
      </c>
    </row>
    <row r="24" spans="1:8" ht="48" x14ac:dyDescent="0.25">
      <c r="A24" s="115"/>
      <c r="B24" s="202" t="s">
        <v>87</v>
      </c>
      <c r="C24" s="70" t="s">
        <v>85</v>
      </c>
      <c r="D24" s="158" t="s">
        <v>86</v>
      </c>
      <c r="E24" s="92" t="s">
        <v>57</v>
      </c>
      <c r="F24" s="19">
        <v>1</v>
      </c>
      <c r="G24" s="118" t="s">
        <v>64</v>
      </c>
      <c r="H24" s="124" t="s">
        <v>41</v>
      </c>
    </row>
    <row r="25" spans="1:8" ht="36" x14ac:dyDescent="0.25">
      <c r="A25" s="115"/>
      <c r="B25" s="203" t="s">
        <v>93</v>
      </c>
      <c r="C25" s="112" t="s">
        <v>91</v>
      </c>
      <c r="D25" s="190" t="s">
        <v>92</v>
      </c>
      <c r="E25" s="191" t="s">
        <v>57</v>
      </c>
      <c r="F25" s="77">
        <v>2</v>
      </c>
      <c r="G25" s="118" t="s">
        <v>96</v>
      </c>
      <c r="H25" s="169" t="s">
        <v>94</v>
      </c>
    </row>
    <row r="26" spans="1:8" ht="36" x14ac:dyDescent="0.25">
      <c r="A26" s="115"/>
      <c r="B26" s="203" t="s">
        <v>47</v>
      </c>
      <c r="C26" s="112" t="s">
        <v>48</v>
      </c>
      <c r="D26" s="190" t="s">
        <v>49</v>
      </c>
      <c r="E26" s="191" t="s">
        <v>56</v>
      </c>
      <c r="F26" s="77">
        <v>2</v>
      </c>
      <c r="G26" s="168" t="s">
        <v>77</v>
      </c>
      <c r="H26" s="169" t="s">
        <v>41</v>
      </c>
    </row>
    <row r="27" spans="1:8" ht="48" x14ac:dyDescent="0.25">
      <c r="A27" s="115"/>
      <c r="B27" s="203" t="s">
        <v>47</v>
      </c>
      <c r="C27" s="112" t="s">
        <v>48</v>
      </c>
      <c r="D27" s="190" t="s">
        <v>49</v>
      </c>
      <c r="E27" s="191" t="s">
        <v>56</v>
      </c>
      <c r="F27" s="77">
        <v>1</v>
      </c>
      <c r="G27" s="168" t="s">
        <v>64</v>
      </c>
      <c r="H27" s="169" t="s">
        <v>41</v>
      </c>
    </row>
    <row r="28" spans="1:8" ht="36" x14ac:dyDescent="0.25">
      <c r="A28" s="115"/>
      <c r="B28" s="203" t="s">
        <v>47</v>
      </c>
      <c r="C28" s="112" t="s">
        <v>48</v>
      </c>
      <c r="D28" s="190" t="s">
        <v>49</v>
      </c>
      <c r="E28" s="191" t="s">
        <v>57</v>
      </c>
      <c r="F28" s="77">
        <v>2</v>
      </c>
      <c r="G28" s="118" t="s">
        <v>96</v>
      </c>
      <c r="H28" s="169" t="s">
        <v>94</v>
      </c>
    </row>
    <row r="29" spans="1:8" ht="36.75" thickBot="1" x14ac:dyDescent="0.3">
      <c r="A29" s="121"/>
      <c r="B29" s="204" t="s">
        <v>88</v>
      </c>
      <c r="C29" s="74" t="s">
        <v>89</v>
      </c>
      <c r="D29" s="75" t="s">
        <v>49</v>
      </c>
      <c r="E29" s="192" t="s">
        <v>90</v>
      </c>
      <c r="F29" s="20">
        <v>1</v>
      </c>
      <c r="G29" s="122" t="s">
        <v>96</v>
      </c>
      <c r="H29" s="125" t="s">
        <v>94</v>
      </c>
    </row>
    <row r="30" spans="1:8" ht="15.75" thickBot="1" x14ac:dyDescent="0.3"/>
    <row r="31" spans="1:8" x14ac:dyDescent="0.25">
      <c r="A31" s="132" t="s">
        <v>21</v>
      </c>
      <c r="B31" s="133"/>
      <c r="C31" s="88" t="s">
        <v>26</v>
      </c>
      <c r="D31" s="88"/>
      <c r="E31" s="89"/>
      <c r="F31" s="89"/>
      <c r="G31" s="89"/>
      <c r="H31" s="90"/>
    </row>
    <row r="32" spans="1:8" ht="15.75" thickBot="1" x14ac:dyDescent="0.3">
      <c r="A32" s="134" t="s">
        <v>23</v>
      </c>
      <c r="B32" s="135"/>
      <c r="C32" s="14" t="s">
        <v>24</v>
      </c>
      <c r="D32" s="14"/>
      <c r="E32" s="15"/>
      <c r="F32" s="15"/>
      <c r="G32" s="15"/>
      <c r="H32" s="91"/>
    </row>
    <row r="33" spans="1:8" ht="68.25" thickBot="1" x14ac:dyDescent="0.3">
      <c r="A33" s="5" t="s">
        <v>1</v>
      </c>
      <c r="B33" s="24" t="s">
        <v>32</v>
      </c>
      <c r="C33" s="6" t="s">
        <v>62</v>
      </c>
      <c r="D33" s="7" t="s">
        <v>63</v>
      </c>
      <c r="E33" s="8" t="s">
        <v>0</v>
      </c>
      <c r="F33" s="8" t="s">
        <v>11</v>
      </c>
      <c r="G33" s="78" t="s">
        <v>58</v>
      </c>
      <c r="H33" s="24" t="s">
        <v>25</v>
      </c>
    </row>
    <row r="34" spans="1:8" ht="39" customHeight="1" x14ac:dyDescent="0.25">
      <c r="A34" s="10" t="s">
        <v>15</v>
      </c>
      <c r="B34" s="205" t="s">
        <v>27</v>
      </c>
      <c r="C34" s="206" t="s">
        <v>3</v>
      </c>
      <c r="D34" s="207" t="s">
        <v>40</v>
      </c>
      <c r="E34" s="208" t="s">
        <v>4</v>
      </c>
      <c r="F34" s="163">
        <v>3</v>
      </c>
      <c r="G34" s="126" t="s">
        <v>64</v>
      </c>
      <c r="H34" s="117" t="s">
        <v>42</v>
      </c>
    </row>
    <row r="35" spans="1:8" ht="48" x14ac:dyDescent="0.25">
      <c r="A35" s="127"/>
      <c r="B35" s="209" t="s">
        <v>28</v>
      </c>
      <c r="C35" s="52" t="s">
        <v>5</v>
      </c>
      <c r="D35" s="53" t="s">
        <v>37</v>
      </c>
      <c r="E35" s="48" t="s">
        <v>4</v>
      </c>
      <c r="F35" s="162">
        <v>5</v>
      </c>
      <c r="G35" s="118" t="s">
        <v>64</v>
      </c>
      <c r="H35" s="58" t="s">
        <v>42</v>
      </c>
    </row>
    <row r="36" spans="1:8" ht="36" x14ac:dyDescent="0.25">
      <c r="A36" s="127"/>
      <c r="B36" s="209" t="s">
        <v>28</v>
      </c>
      <c r="C36" s="52" t="s">
        <v>5</v>
      </c>
      <c r="D36" s="53" t="s">
        <v>37</v>
      </c>
      <c r="E36" s="48" t="s">
        <v>4</v>
      </c>
      <c r="F36" s="162">
        <v>10</v>
      </c>
      <c r="G36" s="118" t="s">
        <v>77</v>
      </c>
      <c r="H36" s="58" t="s">
        <v>78</v>
      </c>
    </row>
    <row r="37" spans="1:8" ht="39" customHeight="1" x14ac:dyDescent="0.25">
      <c r="A37" s="127"/>
      <c r="B37" s="209" t="s">
        <v>79</v>
      </c>
      <c r="C37" s="52" t="s">
        <v>80</v>
      </c>
      <c r="D37" s="53" t="s">
        <v>81</v>
      </c>
      <c r="E37" s="48" t="s">
        <v>4</v>
      </c>
      <c r="F37" s="19">
        <v>4</v>
      </c>
      <c r="G37" s="118" t="s">
        <v>64</v>
      </c>
      <c r="H37" s="58" t="s">
        <v>42</v>
      </c>
    </row>
    <row r="38" spans="1:8" ht="48" x14ac:dyDescent="0.25">
      <c r="A38" s="173"/>
      <c r="B38" s="209" t="s">
        <v>66</v>
      </c>
      <c r="C38" s="52" t="s">
        <v>67</v>
      </c>
      <c r="D38" s="53" t="s">
        <v>39</v>
      </c>
      <c r="E38" s="48" t="s">
        <v>4</v>
      </c>
      <c r="F38" s="19">
        <v>5</v>
      </c>
      <c r="G38" s="118" t="s">
        <v>64</v>
      </c>
      <c r="H38" s="58" t="s">
        <v>42</v>
      </c>
    </row>
    <row r="39" spans="1:8" ht="36.75" thickBot="1" x14ac:dyDescent="0.3">
      <c r="A39" s="220"/>
      <c r="B39" s="210" t="s">
        <v>66</v>
      </c>
      <c r="C39" s="211" t="s">
        <v>67</v>
      </c>
      <c r="D39" s="212" t="s">
        <v>39</v>
      </c>
      <c r="E39" s="213" t="s">
        <v>4</v>
      </c>
      <c r="F39" s="170">
        <v>8</v>
      </c>
      <c r="G39" s="171" t="s">
        <v>77</v>
      </c>
      <c r="H39" s="172" t="s">
        <v>78</v>
      </c>
    </row>
    <row r="40" spans="1:8" ht="36" x14ac:dyDescent="0.25">
      <c r="A40" s="116" t="s">
        <v>16</v>
      </c>
      <c r="B40" s="195" t="s">
        <v>70</v>
      </c>
      <c r="C40" s="181" t="s">
        <v>71</v>
      </c>
      <c r="D40" s="51" t="s">
        <v>72</v>
      </c>
      <c r="E40" s="182" t="s">
        <v>55</v>
      </c>
      <c r="F40" s="18">
        <v>1</v>
      </c>
      <c r="G40" s="120" t="s">
        <v>77</v>
      </c>
      <c r="H40" s="86" t="s">
        <v>78</v>
      </c>
    </row>
    <row r="41" spans="1:8" ht="36.75" thickBot="1" x14ac:dyDescent="0.3">
      <c r="A41" s="174"/>
      <c r="B41" s="214" t="s">
        <v>73</v>
      </c>
      <c r="C41" s="215" t="s">
        <v>74</v>
      </c>
      <c r="D41" s="54" t="s">
        <v>75</v>
      </c>
      <c r="E41" s="188" t="s">
        <v>55</v>
      </c>
      <c r="F41" s="20">
        <v>1</v>
      </c>
      <c r="G41" s="122" t="s">
        <v>77</v>
      </c>
      <c r="H41" s="57" t="s">
        <v>78</v>
      </c>
    </row>
    <row r="42" spans="1:8" ht="15.75" thickBot="1" x14ac:dyDescent="0.3"/>
    <row r="43" spans="1:8" x14ac:dyDescent="0.25">
      <c r="A43" s="132" t="s">
        <v>21</v>
      </c>
      <c r="B43" s="133"/>
      <c r="C43" s="88" t="s">
        <v>98</v>
      </c>
      <c r="D43" s="88"/>
      <c r="E43" s="89"/>
      <c r="F43" s="89"/>
      <c r="G43" s="89"/>
      <c r="H43" s="90"/>
    </row>
    <row r="44" spans="1:8" ht="15.75" thickBot="1" x14ac:dyDescent="0.3">
      <c r="A44" s="134" t="s">
        <v>23</v>
      </c>
      <c r="B44" s="135"/>
      <c r="C44" s="14" t="s">
        <v>24</v>
      </c>
      <c r="D44" s="14"/>
      <c r="E44" s="15"/>
      <c r="F44" s="15"/>
      <c r="G44" s="15"/>
      <c r="H44" s="91"/>
    </row>
    <row r="45" spans="1:8" ht="68.25" thickBot="1" x14ac:dyDescent="0.3">
      <c r="A45" s="5" t="s">
        <v>1</v>
      </c>
      <c r="B45" s="24" t="s">
        <v>32</v>
      </c>
      <c r="C45" s="6" t="s">
        <v>62</v>
      </c>
      <c r="D45" s="7" t="s">
        <v>63</v>
      </c>
      <c r="E45" s="8" t="s">
        <v>0</v>
      </c>
      <c r="F45" s="8" t="s">
        <v>11</v>
      </c>
      <c r="G45" s="78" t="s">
        <v>58</v>
      </c>
      <c r="H45" s="24" t="s">
        <v>25</v>
      </c>
    </row>
    <row r="46" spans="1:8" ht="31.5" thickBot="1" x14ac:dyDescent="0.3">
      <c r="A46" s="175" t="s">
        <v>15</v>
      </c>
      <c r="B46" s="216" t="s">
        <v>66</v>
      </c>
      <c r="C46" s="217" t="s">
        <v>67</v>
      </c>
      <c r="D46" s="218" t="s">
        <v>39</v>
      </c>
      <c r="E46" s="219" t="s">
        <v>4</v>
      </c>
      <c r="F46" s="176">
        <v>4</v>
      </c>
      <c r="G46" s="177" t="s">
        <v>77</v>
      </c>
      <c r="H46" s="178" t="s">
        <v>97</v>
      </c>
    </row>
  </sheetData>
  <mergeCells count="9">
    <mergeCell ref="A43:B43"/>
    <mergeCell ref="A44:B44"/>
    <mergeCell ref="A31:B31"/>
    <mergeCell ref="A32:B32"/>
    <mergeCell ref="A9:B9"/>
    <mergeCell ref="A3:H3"/>
    <mergeCell ref="A5:H5"/>
    <mergeCell ref="A7:H7"/>
    <mergeCell ref="A10:B10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rowBreaks count="2" manualBreakCount="2">
    <brk id="19" max="7" man="1"/>
    <brk id="3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69acb4e-bfff-43fa-93ec-c15ea9074887">SJNTW423CER2-215143244-775330</_dlc_DocId>
    <_dlc_DocIdUrl xmlns="669acb4e-bfff-43fa-93ec-c15ea9074887">
      <Url>https://lfhk.sharepoint.com/sites/dokumentylf/opvvv/_layouts/15/DocIdRedir.aspx?ID=SJNTW423CER2-215143244-775330</Url>
      <Description>SJNTW423CER2-215143244-775330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32F71F0CBDFE41B7B1F08DFC75E978" ma:contentTypeVersion="9" ma:contentTypeDescription="Vytvoří nový dokument" ma:contentTypeScope="" ma:versionID="390a98e548592eed945e2ec479bb725a">
  <xsd:schema xmlns:xsd="http://www.w3.org/2001/XMLSchema" xmlns:xs="http://www.w3.org/2001/XMLSchema" xmlns:p="http://schemas.microsoft.com/office/2006/metadata/properties" xmlns:ns2="669acb4e-bfff-43fa-93ec-c15ea9074887" xmlns:ns3="a382f03f-8bc2-4236-8784-717856c9a0af" xmlns:ns4="ba0fb027-fc1e-4a6c-89e2-f17a48a992a6" targetNamespace="http://schemas.microsoft.com/office/2006/metadata/properties" ma:root="true" ma:fieldsID="297856506a30fc790fe4503880c277e5" ns2:_="" ns3:_="" ns4:_="">
    <xsd:import namespace="669acb4e-bfff-43fa-93ec-c15ea9074887"/>
    <xsd:import namespace="a382f03f-8bc2-4236-8784-717856c9a0af"/>
    <xsd:import namespace="ba0fb027-fc1e-4a6c-89e2-f17a48a992a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acb4e-bfff-43fa-93ec-c15ea907488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2f03f-8bc2-4236-8784-717856c9a0a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fb027-fc1e-4a6c-89e2-f17a48a992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6EA35-8F2F-4B5C-A787-B949C11F6D28}">
  <ds:schemaRefs>
    <ds:schemaRef ds:uri="http://schemas.microsoft.com/office/2006/metadata/properties"/>
    <ds:schemaRef ds:uri="http://schemas.microsoft.com/office/infopath/2007/PartnerControls"/>
    <ds:schemaRef ds:uri="669acb4e-bfff-43fa-93ec-c15ea9074887"/>
  </ds:schemaRefs>
</ds:datastoreItem>
</file>

<file path=customXml/itemProps2.xml><?xml version="1.0" encoding="utf-8"?>
<ds:datastoreItem xmlns:ds="http://schemas.openxmlformats.org/officeDocument/2006/customXml" ds:itemID="{B82A12DF-1DA8-4330-B670-4006142C0B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4D3C6E-B5E6-46A5-BD50-3B9EB093722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02DFFA6-01DE-4914-971A-16E23BDEB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acb4e-bfff-43fa-93ec-c15ea9074887"/>
    <ds:schemaRef ds:uri="a382f03f-8bc2-4236-8784-717856c9a0af"/>
    <ds:schemaRef ds:uri="ba0fb027-fc1e-4a6c-89e2-f17a48a99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ŠPIČKY a NÁSTAVCE - nabídka</vt:lpstr>
      <vt:lpstr>rozdělení dodávek</vt:lpstr>
      <vt:lpstr>'rozdělení dodávek'!Oblast_tisku</vt:lpstr>
      <vt:lpstr>'ŠPIČKY a NÁSTAVCE - nabídka'!Oblast_tisku</vt:lpstr>
      <vt:lpstr>'rozdělení dodávek'!Print_Area</vt:lpstr>
    </vt:vector>
  </TitlesOfParts>
  <Company>Charles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Sterba, Martin</dc:creator>
  <cp:lastModifiedBy>Hanzlová, Hana</cp:lastModifiedBy>
  <cp:lastPrinted>2025-04-22T11:13:27Z</cp:lastPrinted>
  <dcterms:created xsi:type="dcterms:W3CDTF">2018-09-19T17:56:55Z</dcterms:created>
  <dcterms:modified xsi:type="dcterms:W3CDTF">2025-04-22T11:13:31Z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0x0101004A32F71F0CBDFE41B7B1F08DFC75E978</vt:lpwstr>
  </property>
  <property fmtid="{D5CDD505-2E9C-101B-9397-08002B2CF9AE}" pid="3" name="_dlc_DocIdItemGuid">
    <vt:lpwstr>2afaad99-861d-4105-8c48-d865ccabb65b</vt:lpwstr>
  </property>
</Properties>
</file>