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59 Výzva VZ v DNS CH 59_2025 kucnirova biocev priprava\01_K_odeslání\"/>
    </mc:Choice>
  </mc:AlternateContent>
  <xr:revisionPtr revIDLastSave="0" documentId="13_ncr:1_{CAE86FB4-D647-462A-9F13-EFCDAAB3F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N10" i="1" s="1"/>
  <c r="O10" i="1"/>
  <c r="M11" i="1"/>
  <c r="P11" i="1" s="1"/>
  <c r="Q11" i="1" s="1"/>
  <c r="O11" i="1"/>
  <c r="M12" i="1"/>
  <c r="P12" i="1" s="1"/>
  <c r="O12" i="1"/>
  <c r="M13" i="1"/>
  <c r="P13" i="1" s="1"/>
  <c r="O13" i="1"/>
  <c r="M14" i="1"/>
  <c r="N14" i="1" s="1"/>
  <c r="O14" i="1"/>
  <c r="M15" i="1"/>
  <c r="N15" i="1"/>
  <c r="O15" i="1"/>
  <c r="P15" i="1"/>
  <c r="M16" i="1"/>
  <c r="N16" i="1" s="1"/>
  <c r="O16" i="1"/>
  <c r="N13" i="1" l="1"/>
  <c r="P14" i="1"/>
  <c r="Q15" i="1"/>
  <c r="N12" i="1"/>
  <c r="Q12" i="1"/>
  <c r="Q14" i="1"/>
  <c r="P10" i="1"/>
  <c r="Q10" i="1" s="1"/>
  <c r="N11" i="1"/>
  <c r="Q13" i="1"/>
  <c r="P9" i="1"/>
  <c r="Q9" i="1" s="1"/>
  <c r="P16" i="1"/>
  <c r="Q16" i="1" s="1"/>
  <c r="M8" i="1"/>
  <c r="N8" i="1" s="1"/>
  <c r="O8" i="1"/>
  <c r="P8" i="1" l="1"/>
  <c r="Q8" i="1" s="1"/>
  <c r="O17" i="1" l="1"/>
  <c r="P17" i="1" l="1"/>
  <c r="Q17" i="1"/>
</calcChain>
</file>

<file path=xl/sharedStrings.xml><?xml version="1.0" encoding="utf-8"?>
<sst xmlns="http://schemas.openxmlformats.org/spreadsheetml/2006/main" count="167" uniqueCount="98">
  <si>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</si>
  <si>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</si>
  <si>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</si>
  <si>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</si>
  <si>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</si>
  <si>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</si>
  <si>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</si>
  <si>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</si>
  <si>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</si>
  <si>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</si>
  <si>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</si>
  <si>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</si>
  <si>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</si>
  <si>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</si>
  <si>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</si>
  <si>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</si>
  <si>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</si>
  <si>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</si>
  <si>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</si>
  <si>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</si>
  <si>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</si>
  <si>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</si>
  <si>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</si>
  <si>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</si>
  <si>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</si>
  <si>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</si>
  <si>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</si>
  <si>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</si>
  <si>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</si>
  <si>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</si>
  <si>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</si>
  <si>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</si>
  <si>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</si>
  <si>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</si>
  <si>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</si>
  <si>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</si>
  <si>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</si>
  <si>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</si>
  <si>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</si>
  <si>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</si>
  <si>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59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</si>
  <si>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Aceton (Propanon)</t>
  </si>
  <si>
    <t xml:space="preserve">min čistota: čistý
</t>
  </si>
  <si>
    <t>min: 1 L max: 2.5 L</t>
  </si>
  <si>
    <t>67-64-1</t>
  </si>
  <si>
    <t>Acetonitril</t>
  </si>
  <si>
    <t>75-05-8</t>
  </si>
  <si>
    <t>Dichlormethan</t>
  </si>
  <si>
    <t xml:space="preserve">min čistota: čistý, min. 99,5 %
</t>
  </si>
  <si>
    <t>75-09-2</t>
  </si>
  <si>
    <t>DMF</t>
  </si>
  <si>
    <t>68-12-2</t>
  </si>
  <si>
    <t>DMSO</t>
  </si>
  <si>
    <t>67-68-5</t>
  </si>
  <si>
    <t>Ethanol</t>
  </si>
  <si>
    <t xml:space="preserve">min čistota: 96%, p.a.
</t>
  </si>
  <si>
    <t>64-17-5</t>
  </si>
  <si>
    <t>Cyklohexan</t>
  </si>
  <si>
    <t>110-82-7</t>
  </si>
  <si>
    <t>Chloroform (Trichlormethan)</t>
  </si>
  <si>
    <t>min čistota: 99 %, stab. EtOH</t>
  </si>
  <si>
    <t>67-66-3</t>
  </si>
  <si>
    <t>Methanol (Methylalkohol)</t>
  </si>
  <si>
    <t>min čistota:  99,8 %, p.a.</t>
  </si>
  <si>
    <t>67-56-1</t>
  </si>
  <si>
    <t>1 L</t>
  </si>
  <si>
    <t>1L</t>
  </si>
  <si>
    <t>131 (Biocev)</t>
  </si>
  <si>
    <t>156-MŠMT mimor. NPO</t>
  </si>
  <si>
    <t>Zakázka: 235001-2 Jakubek LX22NPO5102</t>
  </si>
  <si>
    <t>NE</t>
  </si>
  <si>
    <t>Mer ck (SigmaAldrich)</t>
  </si>
  <si>
    <t>doc. Ing. Milan Jakubek, Ph.D. (1148984106)</t>
  </si>
  <si>
    <t>Nikodymová Ivana (114366052)</t>
  </si>
  <si>
    <t>132 (Biocev)</t>
  </si>
  <si>
    <t>Zakázka: 235001-2 Jakubek LX22NPO5103</t>
  </si>
  <si>
    <t>PO</t>
  </si>
  <si>
    <t>133 (Biocev)</t>
  </si>
  <si>
    <t>Zakázka: 235001-2 Jakubek LX22NPO5104</t>
  </si>
  <si>
    <t>ÚT</t>
  </si>
  <si>
    <t>134 (Biocev)</t>
  </si>
  <si>
    <t>Zakázka: 235001-2 Jakubek LX22NPO5105</t>
  </si>
  <si>
    <t>ST</t>
  </si>
  <si>
    <t>135 (Biocev)</t>
  </si>
  <si>
    <t>Zakázka: 235001-2 Jakubek LX22NPO5106</t>
  </si>
  <si>
    <t>ČT</t>
  </si>
  <si>
    <t>136 (Biocev)</t>
  </si>
  <si>
    <t>Zakázka: 235001-2 Jakubek LX22NPO5107</t>
  </si>
  <si>
    <t>PÁ</t>
  </si>
  <si>
    <t>137 (Biocev)</t>
  </si>
  <si>
    <t>Zakázka: 235001-2 Jakubek LX22NPO5108</t>
  </si>
  <si>
    <t>SO</t>
  </si>
  <si>
    <t>138 (Biocev)</t>
  </si>
  <si>
    <t>Zakázka: 235001-2 Jakubek LX22NPO5109</t>
  </si>
  <si>
    <t>139 (Biocev)</t>
  </si>
  <si>
    <t>Zakázka: 235001-2 Jakubek LX22NPO5110</t>
  </si>
  <si>
    <t>BIOCEV 1.LF, Průmyslová 595, Vestec</t>
  </si>
  <si>
    <t>EXCELES LX22NPO5102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</si>
</sst>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6" fillId="9" borderId="3" xfId="0" applyFont="1" applyFill="1" applyBorder="1" applyAlignment="1">
      <alignment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7" totalsRowCount="1" headerRowDxfId="69" dataDxfId="67" totalsRowDxfId="65" headerRowBorderDxfId="68" tableBorderDxfId="66" totalsRowBorderDxfId="64">
  <autoFilter ref="A7:AF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34" totalsRowDxfId="9"/>
    <tableColumn id="21" xr3:uid="{00000000-0010-0000-0000-000015000000}" name="Zdroj financování /OP, NPO, provoz, granty" dataDxfId="32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3" totalsRowDxfId="7"/>
    <tableColumn id="23" xr3:uid="{00000000-0010-0000-0000-000017000000}" name="Varianta č. 2 - Kupní smlouva - obch. podmínky si stanovte sami  ANO/NE" dataDxfId="41" totalsRowDxfId="6"/>
    <tableColumn id="24" xr3:uid="{00000000-0010-0000-0000-000018000000}" name="Okruh dodavatelů (kdo může dodat)" dataDxfId="40" totalsRowDxfId="5"/>
    <tableColumn id="25" xr3:uid="{00000000-0010-0000-0000-000019000000}" name="Doba dodání (při variantě 2, od nabytí účinnosti smlouvy)" dataDxfId="39" totalsRowDxfId="4"/>
    <tableColumn id="26" xr3:uid="{00000000-0010-0000-0000-00001A000000}" name="Záruka (při variantě 2)" dataDxfId="38" totalsRowDxfId="3"/>
    <tableColumn id="27" xr3:uid="{00000000-0010-0000-0000-00001B000000}" name="Místo dodání" dataDxfId="37" totalsRowDxfId="2"/>
    <tableColumn id="28" xr3:uid="{00000000-0010-0000-0000-00001C000000}" name="Řešitel" dataDxfId="36" totalsRowDxfId="1"/>
    <tableColumn id="29" xr3:uid="{00000000-0010-0000-0000-00001D000000}" name="Správce rozpočtu" dataDxfId="35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"/>
  <sheetViews>
    <sheetView showGridLines="0" tabSelected="1" topLeftCell="D7" zoomScale="70" zoomScaleNormal="70" zoomScaleSheetLayoutView="79" workbookViewId="0">
      <selection activeCell="L15" sqref="L15"/>
    </sheetView>
  </sheetViews>
  <sheetFormatPr defaultRowHeight="18.75" x14ac:dyDescent="0.3"/>
  <cols>
    <col min="1" max="1" width="11.7109375" style="24" customWidth="1"/>
    <col min="2" max="2" width="42.5703125" style="17" customWidth="1"/>
    <col min="3" max="3" width="44.42578125" style="17" customWidth="1"/>
    <col min="4" max="4" width="26.85546875" style="17" customWidth="1"/>
    <col min="5" max="5" width="22.85546875" style="17" customWidth="1"/>
    <col min="6" max="6" width="33.28515625" style="23" customWidth="1"/>
    <col min="7" max="7" width="30.5703125" style="17" customWidth="1"/>
    <col min="8" max="8" width="40.28515625" style="24" hidden="1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36.5703125" style="17" customWidth="1"/>
    <col min="16" max="16" width="15.5703125" style="17" customWidth="1"/>
    <col min="17" max="17" width="17.42578125" style="17" customWidth="1"/>
    <col min="18" max="18" width="23.42578125" style="17" customWidth="1"/>
    <col min="19" max="20" width="27.85546875" style="17" customWidth="1"/>
    <col min="21" max="21" width="14.140625" style="17" hidden="1" customWidth="1"/>
    <col min="22" max="22" width="11.7109375" style="17" hidden="1" customWidth="1"/>
    <col min="23" max="23" width="21" style="17" hidden="1" customWidth="1"/>
    <col min="24" max="24" width="22.7109375" style="17" customWidth="1"/>
    <col min="25" max="25" width="24.8554687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18.85546875" style="18" customWidth="1"/>
    <col min="31" max="31" width="22.140625" style="18" hidden="1" customWidth="1"/>
    <col min="32" max="32" width="17.5703125" style="18" hidden="1" customWidth="1"/>
    <col min="33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2" ht="18.75" customHeight="1" x14ac:dyDescent="0.3">
      <c r="A1" s="16"/>
      <c r="B1" s="71" t="s">
        <v>40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32" ht="18.75" customHeight="1" x14ac:dyDescent="0.3">
      <c r="A2" s="16"/>
      <c r="B2" s="71" t="s">
        <v>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32" x14ac:dyDescent="0.3">
      <c r="A3" s="19"/>
      <c r="B3" s="72" t="s">
        <v>0</v>
      </c>
      <c r="C3" s="72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">
      <c r="A4" s="19"/>
      <c r="B4" s="70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32" ht="18" customHeight="1" x14ac:dyDescent="0.3">
      <c r="A5" s="19"/>
      <c r="B5" s="70" t="s">
        <v>36</v>
      </c>
      <c r="C5" s="70"/>
      <c r="D5" s="70"/>
      <c r="E5" s="70"/>
      <c r="F5" s="70"/>
      <c r="G5" s="70"/>
      <c r="H5" s="70"/>
      <c r="L5" s="1"/>
      <c r="M5" s="2"/>
      <c r="N5" s="2"/>
    </row>
    <row r="6" spans="1:32" ht="24.75" customHeight="1" thickBot="1" x14ac:dyDescent="0.35">
      <c r="A6" s="16"/>
      <c r="B6" s="69" t="s">
        <v>2</v>
      </c>
      <c r="C6" s="69"/>
      <c r="D6" s="22"/>
      <c r="E6" s="22"/>
      <c r="G6" s="24"/>
      <c r="I6" s="22"/>
      <c r="J6" s="22"/>
      <c r="M6" s="22"/>
      <c r="R6" s="65" t="s">
        <v>26</v>
      </c>
      <c r="S6" s="66"/>
      <c r="T6" s="67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77" t="s">
        <v>33</v>
      </c>
      <c r="E7" s="77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60" customHeight="1" x14ac:dyDescent="0.3">
      <c r="A8" s="10">
        <v>1</v>
      </c>
      <c r="B8" s="27" t="s">
        <v>41</v>
      </c>
      <c r="C8" s="28" t="s">
        <v>42</v>
      </c>
      <c r="D8" s="28" t="s">
        <v>43</v>
      </c>
      <c r="E8" s="28" t="s">
        <v>44</v>
      </c>
      <c r="F8" s="58"/>
      <c r="G8" s="29"/>
      <c r="H8" s="30"/>
      <c r="I8" s="31">
        <v>40</v>
      </c>
      <c r="J8" s="32" t="s">
        <v>65</v>
      </c>
      <c r="K8" s="59">
        <v>0</v>
      </c>
      <c r="L8" s="60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67</v>
      </c>
      <c r="V8" s="40" t="s">
        <v>68</v>
      </c>
      <c r="W8" s="41" t="s">
        <v>69</v>
      </c>
      <c r="X8" s="78" t="s">
        <v>97</v>
      </c>
      <c r="Y8" s="42" t="s">
        <v>70</v>
      </c>
      <c r="Z8" s="43" t="s">
        <v>71</v>
      </c>
      <c r="AA8" s="44"/>
      <c r="AB8" s="45"/>
      <c r="AC8" s="45"/>
      <c r="AD8" s="73" t="s">
        <v>96</v>
      </c>
      <c r="AE8" s="75" t="s">
        <v>72</v>
      </c>
      <c r="AF8" s="46" t="s">
        <v>73</v>
      </c>
    </row>
    <row r="9" spans="1:32" s="16" customFormat="1" ht="60" customHeight="1" x14ac:dyDescent="0.3">
      <c r="A9" s="10">
        <v>2</v>
      </c>
      <c r="B9" s="61" t="s">
        <v>45</v>
      </c>
      <c r="C9" s="62" t="s">
        <v>42</v>
      </c>
      <c r="D9" s="28" t="s">
        <v>43</v>
      </c>
      <c r="E9" s="28" t="s">
        <v>46</v>
      </c>
      <c r="F9" s="63"/>
      <c r="G9" s="30"/>
      <c r="H9" s="30"/>
      <c r="I9" s="31">
        <v>40</v>
      </c>
      <c r="J9" s="32" t="s">
        <v>65</v>
      </c>
      <c r="K9" s="59">
        <v>0</v>
      </c>
      <c r="L9" s="60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 t="s">
        <v>74</v>
      </c>
      <c r="V9" s="40" t="s">
        <v>68</v>
      </c>
      <c r="W9" s="41" t="s">
        <v>75</v>
      </c>
      <c r="X9" s="78" t="s">
        <v>97</v>
      </c>
      <c r="Y9" s="42" t="s">
        <v>76</v>
      </c>
      <c r="Z9" s="43" t="s">
        <v>71</v>
      </c>
      <c r="AA9" s="44"/>
      <c r="AB9" s="45"/>
      <c r="AC9" s="45"/>
      <c r="AD9" s="73" t="s">
        <v>96</v>
      </c>
      <c r="AE9" s="74" t="s">
        <v>72</v>
      </c>
      <c r="AF9" s="46" t="s">
        <v>73</v>
      </c>
    </row>
    <row r="10" spans="1:32" s="16" customFormat="1" ht="60" customHeight="1" x14ac:dyDescent="0.3">
      <c r="A10" s="10">
        <v>3</v>
      </c>
      <c r="B10" s="61" t="s">
        <v>47</v>
      </c>
      <c r="C10" s="62" t="s">
        <v>48</v>
      </c>
      <c r="D10" s="28" t="s">
        <v>43</v>
      </c>
      <c r="E10" s="28" t="s">
        <v>49</v>
      </c>
      <c r="F10" s="63"/>
      <c r="G10" s="30"/>
      <c r="H10" s="30"/>
      <c r="I10" s="31">
        <v>130</v>
      </c>
      <c r="J10" s="32" t="s">
        <v>65</v>
      </c>
      <c r="K10" s="59">
        <v>0</v>
      </c>
      <c r="L10" s="60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 t="s">
        <v>77</v>
      </c>
      <c r="V10" s="40" t="s">
        <v>68</v>
      </c>
      <c r="W10" s="41" t="s">
        <v>78</v>
      </c>
      <c r="X10" s="78" t="s">
        <v>97</v>
      </c>
      <c r="Y10" s="42" t="s">
        <v>79</v>
      </c>
      <c r="Z10" s="43" t="s">
        <v>71</v>
      </c>
      <c r="AA10" s="44"/>
      <c r="AB10" s="45"/>
      <c r="AC10" s="45"/>
      <c r="AD10" s="73" t="s">
        <v>96</v>
      </c>
      <c r="AE10" s="74" t="s">
        <v>72</v>
      </c>
      <c r="AF10" s="46" t="s">
        <v>73</v>
      </c>
    </row>
    <row r="11" spans="1:32" s="16" customFormat="1" ht="60" customHeight="1" x14ac:dyDescent="0.3">
      <c r="A11" s="10">
        <v>4</v>
      </c>
      <c r="B11" s="61" t="s">
        <v>50</v>
      </c>
      <c r="C11" s="62" t="s">
        <v>42</v>
      </c>
      <c r="D11" s="28" t="s">
        <v>43</v>
      </c>
      <c r="E11" s="28" t="s">
        <v>51</v>
      </c>
      <c r="F11" s="63"/>
      <c r="G11" s="30"/>
      <c r="H11" s="30"/>
      <c r="I11" s="31">
        <v>15</v>
      </c>
      <c r="J11" s="32" t="s">
        <v>65</v>
      </c>
      <c r="K11" s="59">
        <v>0</v>
      </c>
      <c r="L11" s="60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39" t="s">
        <v>80</v>
      </c>
      <c r="V11" s="40" t="s">
        <v>68</v>
      </c>
      <c r="W11" s="41" t="s">
        <v>81</v>
      </c>
      <c r="X11" s="78" t="s">
        <v>97</v>
      </c>
      <c r="Y11" s="42" t="s">
        <v>82</v>
      </c>
      <c r="Z11" s="43" t="s">
        <v>71</v>
      </c>
      <c r="AA11" s="44"/>
      <c r="AB11" s="45"/>
      <c r="AC11" s="45"/>
      <c r="AD11" s="73" t="s">
        <v>96</v>
      </c>
      <c r="AE11" s="74" t="s">
        <v>72</v>
      </c>
      <c r="AF11" s="46" t="s">
        <v>73</v>
      </c>
    </row>
    <row r="12" spans="1:32" s="16" customFormat="1" ht="60" customHeight="1" x14ac:dyDescent="0.3">
      <c r="A12" s="10">
        <v>5</v>
      </c>
      <c r="B12" s="61" t="s">
        <v>52</v>
      </c>
      <c r="C12" s="62" t="s">
        <v>42</v>
      </c>
      <c r="D12" s="28" t="s">
        <v>43</v>
      </c>
      <c r="E12" s="28" t="s">
        <v>53</v>
      </c>
      <c r="F12" s="63"/>
      <c r="G12" s="30"/>
      <c r="H12" s="30"/>
      <c r="I12" s="31">
        <v>20</v>
      </c>
      <c r="J12" s="32" t="s">
        <v>65</v>
      </c>
      <c r="K12" s="59">
        <v>0</v>
      </c>
      <c r="L12" s="60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39" t="s">
        <v>83</v>
      </c>
      <c r="V12" s="40" t="s">
        <v>68</v>
      </c>
      <c r="W12" s="41" t="s">
        <v>84</v>
      </c>
      <c r="X12" s="78" t="s">
        <v>97</v>
      </c>
      <c r="Y12" s="42" t="s">
        <v>85</v>
      </c>
      <c r="Z12" s="43" t="s">
        <v>71</v>
      </c>
      <c r="AA12" s="44"/>
      <c r="AB12" s="45"/>
      <c r="AC12" s="45"/>
      <c r="AD12" s="73" t="s">
        <v>96</v>
      </c>
      <c r="AE12" s="74" t="s">
        <v>72</v>
      </c>
      <c r="AF12" s="46" t="s">
        <v>73</v>
      </c>
    </row>
    <row r="13" spans="1:32" s="16" customFormat="1" ht="60" customHeight="1" x14ac:dyDescent="0.3">
      <c r="A13" s="10">
        <v>6</v>
      </c>
      <c r="B13" s="61" t="s">
        <v>54</v>
      </c>
      <c r="C13" s="62" t="s">
        <v>55</v>
      </c>
      <c r="D13" s="28" t="s">
        <v>43</v>
      </c>
      <c r="E13" s="28" t="s">
        <v>56</v>
      </c>
      <c r="F13" s="63"/>
      <c r="G13" s="30"/>
      <c r="H13" s="30"/>
      <c r="I13" s="31">
        <v>40</v>
      </c>
      <c r="J13" s="32" t="s">
        <v>65</v>
      </c>
      <c r="K13" s="59">
        <v>0</v>
      </c>
      <c r="L13" s="60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39" t="s">
        <v>86</v>
      </c>
      <c r="V13" s="40" t="s">
        <v>68</v>
      </c>
      <c r="W13" s="41" t="s">
        <v>87</v>
      </c>
      <c r="X13" s="78" t="s">
        <v>97</v>
      </c>
      <c r="Y13" s="42" t="s">
        <v>88</v>
      </c>
      <c r="Z13" s="43" t="s">
        <v>71</v>
      </c>
      <c r="AA13" s="44"/>
      <c r="AB13" s="45"/>
      <c r="AC13" s="45"/>
      <c r="AD13" s="73" t="s">
        <v>96</v>
      </c>
      <c r="AE13" s="74" t="s">
        <v>72</v>
      </c>
      <c r="AF13" s="46" t="s">
        <v>73</v>
      </c>
    </row>
    <row r="14" spans="1:32" ht="60" customHeight="1" x14ac:dyDescent="0.3">
      <c r="A14" s="10">
        <v>7</v>
      </c>
      <c r="B14" s="61" t="s">
        <v>57</v>
      </c>
      <c r="C14" s="62" t="s">
        <v>42</v>
      </c>
      <c r="D14" s="28" t="s">
        <v>43</v>
      </c>
      <c r="E14" s="28" t="s">
        <v>58</v>
      </c>
      <c r="F14" s="63"/>
      <c r="G14" s="30"/>
      <c r="H14" s="30"/>
      <c r="I14" s="31">
        <v>40</v>
      </c>
      <c r="J14" s="32" t="s">
        <v>65</v>
      </c>
      <c r="K14" s="59">
        <v>0</v>
      </c>
      <c r="L14" s="60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39" t="s">
        <v>89</v>
      </c>
      <c r="V14" s="40" t="s">
        <v>68</v>
      </c>
      <c r="W14" s="41" t="s">
        <v>90</v>
      </c>
      <c r="X14" s="78" t="s">
        <v>97</v>
      </c>
      <c r="Y14" s="42" t="s">
        <v>91</v>
      </c>
      <c r="Z14" s="43" t="s">
        <v>71</v>
      </c>
      <c r="AA14" s="44"/>
      <c r="AB14" s="45"/>
      <c r="AC14" s="45"/>
      <c r="AD14" s="73" t="s">
        <v>96</v>
      </c>
      <c r="AE14" s="74" t="s">
        <v>72</v>
      </c>
      <c r="AF14" s="46" t="s">
        <v>73</v>
      </c>
    </row>
    <row r="15" spans="1:32" ht="60" customHeight="1" x14ac:dyDescent="0.3">
      <c r="A15" s="10">
        <v>8</v>
      </c>
      <c r="B15" s="61" t="s">
        <v>59</v>
      </c>
      <c r="C15" s="62" t="s">
        <v>60</v>
      </c>
      <c r="D15" s="28" t="s">
        <v>43</v>
      </c>
      <c r="E15" s="28" t="s">
        <v>61</v>
      </c>
      <c r="F15" s="63"/>
      <c r="G15" s="30"/>
      <c r="H15" s="30"/>
      <c r="I15" s="31">
        <v>50</v>
      </c>
      <c r="J15" s="32" t="s">
        <v>65</v>
      </c>
      <c r="K15" s="59">
        <v>0</v>
      </c>
      <c r="L15" s="60">
        <v>0</v>
      </c>
      <c r="M15" s="33">
        <f>+Tabulka1[[#This Row],[Cena za jednotku bez DPH v Kč - závazná jednotková cena bez DPH (DOPLNÍ ÚČASTNÍK) ]]*Tabulka1[[#This Row],[Sazba DPH v %                                  (DOPLNÍ ÚČASTNÍK)]]</f>
        <v>0</v>
      </c>
      <c r="N15" s="34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5">
        <f>+Tabulka1[[#This Row],[Cena DPH za měrnou jednotku v Kč]]*Tabulka1[[#This Row],[Počet měrných jednotek]]</f>
        <v>0</v>
      </c>
      <c r="Q15" s="33">
        <f>+Tabulka1[[#This Row],[Celková cena bez DPH v Kč (pro účely hodnocení)  ]]+Tabulka1[[#This Row],[Celková cena DPH v Kč]]</f>
        <v>0</v>
      </c>
      <c r="R15" s="36"/>
      <c r="S15" s="37"/>
      <c r="T15" s="38"/>
      <c r="U15" s="39" t="s">
        <v>92</v>
      </c>
      <c r="V15" s="40" t="s">
        <v>68</v>
      </c>
      <c r="W15" s="41" t="s">
        <v>93</v>
      </c>
      <c r="X15" s="78" t="s">
        <v>97</v>
      </c>
      <c r="Y15" s="42" t="s">
        <v>70</v>
      </c>
      <c r="Z15" s="43" t="s">
        <v>71</v>
      </c>
      <c r="AA15" s="44"/>
      <c r="AB15" s="45"/>
      <c r="AC15" s="45"/>
      <c r="AD15" s="73" t="s">
        <v>96</v>
      </c>
      <c r="AE15" s="74" t="s">
        <v>72</v>
      </c>
      <c r="AF15" s="46" t="s">
        <v>73</v>
      </c>
    </row>
    <row r="16" spans="1:32" ht="60" customHeight="1" thickBot="1" x14ac:dyDescent="0.35">
      <c r="A16" s="10">
        <v>9</v>
      </c>
      <c r="B16" s="61" t="s">
        <v>62</v>
      </c>
      <c r="C16" s="62" t="s">
        <v>63</v>
      </c>
      <c r="D16" s="28" t="s">
        <v>43</v>
      </c>
      <c r="E16" s="28" t="s">
        <v>64</v>
      </c>
      <c r="F16" s="63"/>
      <c r="G16" s="30"/>
      <c r="H16" s="30"/>
      <c r="I16" s="31">
        <v>70</v>
      </c>
      <c r="J16" s="32" t="s">
        <v>66</v>
      </c>
      <c r="K16" s="59">
        <v>0</v>
      </c>
      <c r="L16" s="60">
        <v>0</v>
      </c>
      <c r="M16" s="33">
        <f>+Tabulka1[[#This Row],[Cena za jednotku bez DPH v Kč - závazná jednotková cena bez DPH (DOPLNÍ ÚČASTNÍK) ]]*Tabulka1[[#This Row],[Sazba DPH v %                                  (DOPLNÍ ÚČASTNÍK)]]</f>
        <v>0</v>
      </c>
      <c r="N16" s="34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5">
        <f>+Tabulka1[[#This Row],[Cena DPH za měrnou jednotku v Kč]]*Tabulka1[[#This Row],[Počet měrných jednotek]]</f>
        <v>0</v>
      </c>
      <c r="Q16" s="33">
        <f>+Tabulka1[[#This Row],[Celková cena bez DPH v Kč (pro účely hodnocení)  ]]+Tabulka1[[#This Row],[Celková cena DPH v Kč]]</f>
        <v>0</v>
      </c>
      <c r="R16" s="36"/>
      <c r="S16" s="37"/>
      <c r="T16" s="38"/>
      <c r="U16" s="39" t="s">
        <v>94</v>
      </c>
      <c r="V16" s="40" t="s">
        <v>68</v>
      </c>
      <c r="W16" s="41" t="s">
        <v>95</v>
      </c>
      <c r="X16" s="78" t="s">
        <v>97</v>
      </c>
      <c r="Y16" s="42" t="s">
        <v>76</v>
      </c>
      <c r="Z16" s="43" t="s">
        <v>71</v>
      </c>
      <c r="AA16" s="44"/>
      <c r="AB16" s="45"/>
      <c r="AC16" s="45"/>
      <c r="AD16" s="73" t="s">
        <v>96</v>
      </c>
      <c r="AE16" s="76" t="s">
        <v>72</v>
      </c>
      <c r="AF16" s="46" t="s">
        <v>73</v>
      </c>
    </row>
    <row r="17" spans="1:32" ht="60" customHeight="1" thickBot="1" x14ac:dyDescent="0.35">
      <c r="A17" s="47" t="s">
        <v>24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0"/>
      <c r="N17" s="50"/>
      <c r="O17" s="51">
        <f>SUBTOTAL(109,Tabulka1[Celková cena bez DPH v Kč (pro účely hodnocení)  ])</f>
        <v>0</v>
      </c>
      <c r="P17" s="52">
        <f>SUBTOTAL(109,Tabulka1[Celková cena DPH v Kč])</f>
        <v>0</v>
      </c>
      <c r="Q17" s="52">
        <f>SUBTOTAL(109,Tabulka1[[Celková cena s DPH v Kč ]])</f>
        <v>0</v>
      </c>
      <c r="R17" s="50"/>
      <c r="S17" s="50"/>
      <c r="T17" s="50"/>
      <c r="U17" s="53"/>
      <c r="V17" s="53"/>
      <c r="W17" s="53"/>
      <c r="X17" s="53"/>
      <c r="Y17" s="53"/>
      <c r="Z17" s="53"/>
      <c r="AA17" s="54"/>
      <c r="AB17" s="53"/>
      <c r="AC17" s="53"/>
      <c r="AD17" s="53"/>
      <c r="AE17" s="53"/>
      <c r="AF17" s="53"/>
    </row>
    <row r="18" spans="1:32" ht="60" customHeight="1" x14ac:dyDescent="0.3">
      <c r="A18" s="68" t="s">
        <v>22</v>
      </c>
      <c r="B18" s="68"/>
      <c r="C18" s="68"/>
      <c r="D18" s="68"/>
      <c r="E18" s="68"/>
      <c r="F18" s="68"/>
      <c r="AC18" s="55"/>
    </row>
    <row r="19" spans="1:32" ht="60" customHeight="1" x14ac:dyDescent="0.3"/>
    <row r="20" spans="1:32" ht="60" customHeight="1" x14ac:dyDescent="0.3">
      <c r="A20" s="64"/>
      <c r="B20" s="64"/>
      <c r="C20" s="64"/>
      <c r="D20" s="64"/>
      <c r="E20" s="64"/>
      <c r="F20" s="64"/>
      <c r="G20" s="64"/>
      <c r="H20" s="6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32" ht="60" customHeight="1" x14ac:dyDescent="0.3">
      <c r="A21" s="56"/>
      <c r="B21" s="2"/>
      <c r="C21" s="2"/>
      <c r="D21" s="2"/>
      <c r="E21" s="2"/>
      <c r="F21" s="57"/>
      <c r="G21" s="2"/>
      <c r="H21" s="56"/>
      <c r="I21" s="2"/>
    </row>
    <row r="22" spans="1:32" ht="60" customHeight="1" x14ac:dyDescent="0.3"/>
    <row r="23" spans="1:32" ht="60" customHeight="1" x14ac:dyDescent="0.3"/>
    <row r="24" spans="1:32" ht="60" customHeight="1" x14ac:dyDescent="0.3"/>
    <row r="25" spans="1:32" ht="60" customHeight="1" x14ac:dyDescent="0.3"/>
    <row r="26" spans="1:32" ht="60" customHeight="1" x14ac:dyDescent="0.3"/>
  </sheetData>
  <sheetProtection sheet="1" objects="1" scenarios="1" formatColumns="0" formatRows="0"/>
  <protectedRanges>
    <protectedRange sqref="R8:T16" name="Oblast3"/>
    <protectedRange sqref="K8:L16" name="Oblast2"/>
    <protectedRange sqref="F8:G16" name="Oblast1"/>
  </protectedRanges>
  <mergeCells count="9">
    <mergeCell ref="B5:H5"/>
    <mergeCell ref="B1:Q1"/>
    <mergeCell ref="B2:Q2"/>
    <mergeCell ref="B3:C3"/>
    <mergeCell ref="B4:Q4"/>
    <mergeCell ref="A20:H20"/>
    <mergeCell ref="R6:T6"/>
    <mergeCell ref="A18:F18"/>
    <mergeCell ref="B6:C6"/>
  </mergeCells>
  <phoneticPr fontId="6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2025-04-30T11:55:51Z</cp:lastPrinted>
  <dcterms:created xsi:type="dcterms:W3CDTF">2022-10-31T14:01:21Z</dcterms:created>
  <dcterms:modified xsi:type="dcterms:W3CDTF">2025-04-30T11:56:17Z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