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G:\Data\RIASPR\SDÍLENÁ\0_DNS dílčí zakázky 2025\034_25_NAS a HW pro KFA\2_ZD final\"/>
    </mc:Choice>
  </mc:AlternateContent>
  <xr:revisionPtr revIDLastSave="0" documentId="13_ncr:1_{F32919D5-4FEB-4532-808C-958BCE407321}" xr6:coauthVersionLast="47" xr6:coauthVersionMax="47" xr10:uidLastSave="{00000000-0000-0000-0000-000000000000}"/>
  <bookViews>
    <workbookView xWindow="-108" yWindow="-108" windowWidth="23256" windowHeight="13896" tabRatio="846" xr2:uid="{00000000-000D-0000-FFFF-FFFF00000000}"/>
  </bookViews>
  <sheets>
    <sheet name="Nabídková cena" sheetId="9" r:id="rId1"/>
    <sheet name="1 NAS" sheetId="1" r:id="rId2"/>
    <sheet name="2 Pevné disky pro NAS" sheetId="7" r:id="rId3"/>
    <sheet name="3 Externí pevný disk" sheetId="14" r:id="rId4"/>
    <sheet name="4  Notebook " sheetId="15" r:id="rId5"/>
    <sheet name="5 Minipočítač " sheetId="16" r:id="rId6"/>
    <sheet name="6 MicroSDXC karta 64GB" sheetId="20" r:id="rId7"/>
    <sheet name="7 MicroSDXC karta 128GB" sheetId="23" r:id="rId8"/>
    <sheet name="8 MicroSDHC karta 256GB" sheetId="25" r:id="rId9"/>
    <sheet name="9 Flash disk 512GB" sheetId="17" r:id="rId10"/>
    <sheet name="10 Flash disk 1TB" sheetId="26" r:id="rId11"/>
  </sheets>
  <definedNames>
    <definedName name="_xlnm.Print_Area" localSheetId="0">'Nabídková cena'!$A$1:$I$28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9" l="1"/>
  <c r="E12" i="9"/>
  <c r="F12" i="9" s="1"/>
  <c r="G12" i="9" s="1"/>
  <c r="E11" i="9"/>
  <c r="E13" i="9"/>
  <c r="F13" i="9" s="1"/>
  <c r="E10" i="9"/>
  <c r="F10" i="9" s="1"/>
  <c r="G10" i="9" s="1"/>
  <c r="E9" i="9"/>
  <c r="F9" i="9" s="1"/>
  <c r="E8" i="9"/>
  <c r="E7" i="9"/>
  <c r="F7" i="9" s="1"/>
  <c r="E6" i="9"/>
  <c r="F6" i="9" s="1"/>
  <c r="E5" i="9"/>
  <c r="F5" i="9" s="1"/>
  <c r="E4" i="9"/>
  <c r="F4" i="9" s="1"/>
  <c r="F8" i="9"/>
  <c r="G8" i="9"/>
  <c r="G7" i="9" l="1"/>
  <c r="G4" i="9"/>
  <c r="G6" i="9"/>
  <c r="G13" i="9"/>
  <c r="G9" i="9"/>
  <c r="F11" i="9"/>
  <c r="G11" i="9" s="1"/>
  <c r="G5" i="9"/>
  <c r="F18" i="9" l="1"/>
  <c r="G18" i="9" s="1"/>
</calcChain>
</file>

<file path=xl/sharedStrings.xml><?xml version="1.0" encoding="utf-8"?>
<sst xmlns="http://schemas.openxmlformats.org/spreadsheetml/2006/main" count="222" uniqueCount="110">
  <si>
    <t>Procesor</t>
  </si>
  <si>
    <t>Další informace</t>
  </si>
  <si>
    <t>pevný parametr</t>
  </si>
  <si>
    <t>Technická specifikace</t>
  </si>
  <si>
    <t>minimální 
požadovaný parametr</t>
  </si>
  <si>
    <t>číslo položky</t>
  </si>
  <si>
    <t xml:space="preserve"> Kč DPH 21 %</t>
  </si>
  <si>
    <t>Celková cena 
Kč vč. DPH</t>
  </si>
  <si>
    <t>DPH 21 %
nabídkové ceny</t>
  </si>
  <si>
    <t>Název položky
NABÍZENÝ MODEL</t>
  </si>
  <si>
    <t>Účastník vyplní odemčené žlutě podbarvené buňky pro:</t>
  </si>
  <si>
    <t>………………………………………………………..</t>
  </si>
  <si>
    <t>za dodavatele</t>
  </si>
  <si>
    <t>A) stanovení nabídkové ceny</t>
  </si>
  <si>
    <t>V případě, že technické podmínky obsahují odkazy na obchodní firmy, názvy nebo jména a příjmení, specifická označení zboží a služeb, které platí pro určitou osobu, popřípadě její organizační složku za příznačné, patenty na vynálezy, užitné vzory, průmyslové vzory, ochranné známky nebo označení původu, umožňuje zadavatel , výslovně použití i jiných, kvalitativně a technicky obdobných řešení, které naplní zadavatelem požadovanou či odborníkovi zřejmou funkcionalitu, a to v souladu s § 89  odst. 6 Zákona č. 134/2016, o zadávání veřejných zakázek, v platném znění.</t>
  </si>
  <si>
    <t>Počet ks</t>
  </si>
  <si>
    <t>Cena 1 ks 
Kč bez DPH</t>
  </si>
  <si>
    <t>Celková cena 
Kč bez DPH</t>
  </si>
  <si>
    <t>B) doplnění označení nabízeného produktu (např. part number)</t>
  </si>
  <si>
    <t>C) doplnění specifikace jednotlivých položek tabulky obsažené v listech tohoto sešitu.</t>
  </si>
  <si>
    <t>Rozhraní</t>
  </si>
  <si>
    <t>CZ</t>
  </si>
  <si>
    <t>Základní vlastnosti</t>
  </si>
  <si>
    <t>ANO</t>
  </si>
  <si>
    <t>Paměť</t>
  </si>
  <si>
    <t>Display</t>
  </si>
  <si>
    <t>512 GB SSD</t>
  </si>
  <si>
    <t>Kapacita</t>
  </si>
  <si>
    <t>64 GB</t>
  </si>
  <si>
    <t>V …………………………. dne …………….2025</t>
  </si>
  <si>
    <t>Počet šachet pevného disku:</t>
  </si>
  <si>
    <t>Paměť:</t>
  </si>
  <si>
    <t xml:space="preserve">Vyměnitelné za provozu: </t>
  </si>
  <si>
    <t>Ano (kromě M.2 SSD)</t>
  </si>
  <si>
    <t>Typ disku:</t>
  </si>
  <si>
    <t>HDD</t>
  </si>
  <si>
    <t xml:space="preserve">Formát: </t>
  </si>
  <si>
    <t>3.5"</t>
  </si>
  <si>
    <t xml:space="preserve">Rozhraní </t>
  </si>
  <si>
    <t>interní Serial ATA III</t>
  </si>
  <si>
    <t>Typ disku</t>
  </si>
  <si>
    <t xml:space="preserve">Rozhraní: </t>
  </si>
  <si>
    <t>USB 3.2 Gen 1 (5 Gbps)</t>
  </si>
  <si>
    <t>8 TB</t>
  </si>
  <si>
    <t>SSD, Externí</t>
  </si>
  <si>
    <t>32 GB</t>
  </si>
  <si>
    <t>GPU</t>
  </si>
  <si>
    <t>Kapacita úložiště</t>
  </si>
  <si>
    <t>Apple M4 10jádrová GPU (integrovaná)</t>
  </si>
  <si>
    <t xml:space="preserve">Operační systém </t>
  </si>
  <si>
    <t>Apple M4 (10jádrový)</t>
  </si>
  <si>
    <t>macOS</t>
  </si>
  <si>
    <t>Stříbrná</t>
  </si>
  <si>
    <t>Lokalizace</t>
  </si>
  <si>
    <t>CPU</t>
  </si>
  <si>
    <t>Úložiště</t>
  </si>
  <si>
    <t xml:space="preserve">RAM </t>
  </si>
  <si>
    <t xml:space="preserve"> Apple M4 10jádrová GPU</t>
  </si>
  <si>
    <t xml:space="preserve">Typ karty </t>
  </si>
  <si>
    <t xml:space="preserve">Rychlost </t>
  </si>
  <si>
    <t>micro SD</t>
  </si>
  <si>
    <t>Class10</t>
  </si>
  <si>
    <t>128 GB</t>
  </si>
  <si>
    <t>Adaptér SD</t>
  </si>
  <si>
    <t>micro SDXC</t>
  </si>
  <si>
    <t>256 GB</t>
  </si>
  <si>
    <t>512GB</t>
  </si>
  <si>
    <t>USB 3.2</t>
  </si>
  <si>
    <t xml:space="preserve">Konektory </t>
  </si>
  <si>
    <t>1TB</t>
  </si>
  <si>
    <t>micro SDHC</t>
  </si>
  <si>
    <t>Kompatibilní s dodaným NAS (bod 1)</t>
  </si>
  <si>
    <t xml:space="preserve">CPU </t>
  </si>
  <si>
    <t>AMD Ryzen R1600</t>
  </si>
  <si>
    <t xml:space="preserve">Kompatibilní typy disků: </t>
  </si>
  <si>
    <t>Podsvícená klávesnice</t>
  </si>
  <si>
    <t xml:space="preserve">NAS:
</t>
  </si>
  <si>
    <t xml:space="preserve">Pevné disky pro NAS: 
</t>
  </si>
  <si>
    <t xml:space="preserve">Externí pevný disk:
</t>
  </si>
  <si>
    <t xml:space="preserve">MicroSDXC karta 64 GB:
</t>
  </si>
  <si>
    <t xml:space="preserve">MicroSDXC karta 128 GB:
</t>
  </si>
  <si>
    <t xml:space="preserve">MicroSDHC karta 256 GB:
</t>
  </si>
  <si>
    <t>Flash disk 512 GB:</t>
  </si>
  <si>
    <r>
      <rPr>
        <sz val="13"/>
        <color theme="1"/>
        <rFont val="Calibri"/>
        <family val="2"/>
        <charset val="238"/>
        <scheme val="minor"/>
      </rPr>
      <t>Flash disk 1 TB: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</si>
  <si>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Č. OBJ.</t>
  </si>
  <si>
    <t>Nabídková cena 
celkem 
Kč bez DPH</t>
  </si>
  <si>
    <t>Nabídková cena
celkem 
Kč vč. DPH</t>
  </si>
  <si>
    <t xml:space="preserve">TABULKA NABÍDKOVÉ CENY </t>
  </si>
  <si>
    <t>NABÍZENÝ MODEL:
………………………………………..
Part number: …</t>
  </si>
  <si>
    <t xml:space="preserve">4 GB </t>
  </si>
  <si>
    <t>DDR4</t>
  </si>
  <si>
    <t>2 x</t>
  </si>
  <si>
    <t>USB 3.2 Gen 1</t>
  </si>
  <si>
    <t>eSATA</t>
  </si>
  <si>
    <t>1 x</t>
  </si>
  <si>
    <t>Externí porty</t>
  </si>
  <si>
    <t xml:space="preserve">RJ-45 1GbE LAN </t>
  </si>
  <si>
    <t>s podporou funkcí Link Aggregation/Failover</t>
  </si>
  <si>
    <t>4x 3,5" SATA HDD nebo 
2,5" SATA SSD, 
2x M.2 2280 NVMe SSD</t>
  </si>
  <si>
    <t>18 000 GB</t>
  </si>
  <si>
    <t>Preferovaná barva</t>
  </si>
  <si>
    <t>Thunderbolt 4, 
USB-C</t>
  </si>
  <si>
    <t>IPS 
lesklý</t>
  </si>
  <si>
    <t>13,6"  
2560 × 1664 px</t>
  </si>
  <si>
    <t>Apple Silicon M4, 
10 jader</t>
  </si>
  <si>
    <t>Wi-Fi, 
Bluetooth, 
HDMI</t>
  </si>
  <si>
    <t>Konektivita</t>
  </si>
  <si>
    <t xml:space="preserve">Notebook:
</t>
  </si>
  <si>
    <t xml:space="preserve">Minipočítač:
</t>
  </si>
  <si>
    <t>USB-A, 
USB-C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</si>
</sst>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0"/>
      <color rgb="FF333333"/>
      <name val="Trebuchet MS"/>
      <family val="2"/>
      <charset val="238"/>
    </font>
    <font>
      <b/>
      <sz val="10"/>
      <color rgb="FF333333"/>
      <name val="Trebuchet MS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1"/>
      <color rgb="FF222222"/>
      <name val="Arial"/>
      <family val="2"/>
      <charset val="238"/>
    </font>
    <font>
      <sz val="11"/>
      <name val="Arial"/>
      <family val="2"/>
      <charset val="238"/>
    </font>
    <font>
      <sz val="10"/>
      <color rgb="FF333333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4" fillId="5" borderId="1" xfId="0" applyFont="1" applyFill="1" applyBorder="1" applyAlignment="1" applyProtection="1">
      <alignment horizontal="left" vertical="center" wrapText="1"/>
      <protection locked="0"/>
    </xf>
    <xf numFmtId="0" fontId="0" fillId="5" borderId="1" xfId="0" applyFill="1" applyBorder="1" applyAlignment="1" applyProtection="1">
      <alignment vertical="center" wrapText="1"/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4" fontId="0" fillId="5" borderId="1" xfId="0" applyNumberFormat="1" applyFill="1" applyBorder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 wrapText="1"/>
      <protection locked="0"/>
    </xf>
    <xf numFmtId="4" fontId="0" fillId="5" borderId="1" xfId="0" applyNumberForma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left" vertical="top" wrapText="1"/>
      <protection locked="0"/>
    </xf>
    <xf numFmtId="0" fontId="0" fillId="5" borderId="1" xfId="0" applyFill="1" applyBorder="1" applyAlignment="1" applyProtection="1">
      <alignment horizontal="left" vertical="top" wrapText="1"/>
      <protection locked="0"/>
    </xf>
    <xf numFmtId="0" fontId="0" fillId="4" borderId="0" xfId="0" applyFill="1" applyProtection="1">
      <protection locked="0"/>
    </xf>
    <xf numFmtId="0" fontId="13" fillId="0" borderId="0" xfId="0" applyFont="1" applyAlignment="1" applyProtection="1">
      <alignment horizontal="left" wrapText="1"/>
    </xf>
    <xf numFmtId="0" fontId="13" fillId="0" borderId="0" xfId="0" applyFont="1" applyAlignment="1" applyProtection="1">
      <alignment horizontal="left"/>
    </xf>
    <xf numFmtId="0" fontId="0" fillId="0" borderId="0" xfId="0" applyProtection="1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/>
    </xf>
    <xf numFmtId="0" fontId="9" fillId="4" borderId="1" xfId="0" applyFont="1" applyFill="1" applyBorder="1" applyAlignment="1" applyProtection="1">
      <alignment vertical="center"/>
    </xf>
    <xf numFmtId="4" fontId="0" fillId="0" borderId="1" xfId="0" applyNumberFormat="1" applyBorder="1" applyAlignment="1" applyProtection="1">
      <alignment vertical="center"/>
    </xf>
    <xf numFmtId="0" fontId="0" fillId="0" borderId="8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4" borderId="0" xfId="0" applyFill="1" applyAlignment="1" applyProtection="1">
      <alignment horizontal="center" vertical="center"/>
    </xf>
    <xf numFmtId="0" fontId="0" fillId="4" borderId="0" xfId="0" applyFill="1" applyAlignment="1" applyProtection="1">
      <alignment vertical="center" wrapText="1"/>
    </xf>
    <xf numFmtId="0" fontId="5" fillId="4" borderId="0" xfId="0" applyFont="1" applyFill="1" applyAlignment="1" applyProtection="1">
      <alignment vertical="center"/>
    </xf>
    <xf numFmtId="4" fontId="0" fillId="4" borderId="0" xfId="0" applyNumberFormat="1" applyFill="1" applyAlignment="1" applyProtection="1">
      <alignment vertical="center"/>
    </xf>
    <xf numFmtId="0" fontId="0" fillId="4" borderId="0" xfId="0" applyFill="1" applyProtection="1"/>
    <xf numFmtId="0" fontId="0" fillId="0" borderId="0" xfId="0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4" fontId="4" fillId="0" borderId="5" xfId="0" applyNumberFormat="1" applyFont="1" applyBorder="1" applyAlignment="1" applyProtection="1">
      <alignment horizontal="center" vertical="center"/>
    </xf>
    <xf numFmtId="4" fontId="4" fillId="0" borderId="6" xfId="0" applyNumberFormat="1" applyFont="1" applyBorder="1" applyAlignment="1" applyProtection="1">
      <alignment horizontal="center" vertical="center"/>
    </xf>
    <xf numFmtId="4" fontId="4" fillId="0" borderId="7" xfId="0" applyNumberFormat="1" applyFont="1" applyBorder="1" applyAlignment="1" applyProtection="1">
      <alignment horizontal="center" vertical="center"/>
    </xf>
    <xf numFmtId="0" fontId="6" fillId="0" borderId="0" xfId="0" applyFont="1" applyProtection="1"/>
    <xf numFmtId="0" fontId="4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3" borderId="1" xfId="0" applyFill="1" applyBorder="1" applyAlignment="1" applyProtection="1">
      <alignment horizontal="right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4" borderId="1" xfId="0" applyFill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 wrapText="1"/>
    </xf>
    <xf numFmtId="0" fontId="0" fillId="2" borderId="1" xfId="0" applyFill="1" applyBorder="1" applyAlignment="1" applyProtection="1">
      <alignment vertical="center" wrapText="1"/>
    </xf>
    <xf numFmtId="0" fontId="0" fillId="3" borderId="1" xfId="0" applyFill="1" applyBorder="1" applyAlignment="1" applyProtection="1">
      <alignment vertical="center" wrapText="1"/>
    </xf>
    <xf numFmtId="0" fontId="0" fillId="3" borderId="1" xfId="0" applyFill="1" applyBorder="1" applyAlignment="1" applyProtection="1">
      <alignment horizontal="right" vertical="center" wrapText="1"/>
    </xf>
    <xf numFmtId="0" fontId="0" fillId="0" borderId="1" xfId="0" applyBorder="1" applyAlignment="1" applyProtection="1">
      <alignment vertical="center" wrapText="1"/>
    </xf>
    <xf numFmtId="0" fontId="0" fillId="4" borderId="1" xfId="0" applyFill="1" applyBorder="1" applyAlignment="1" applyProtection="1">
      <alignment horizontal="right" vertical="center" wrapText="1"/>
    </xf>
    <xf numFmtId="0" fontId="11" fillId="0" borderId="1" xfId="0" applyFont="1" applyBorder="1" applyAlignment="1" applyProtection="1">
      <alignment horizontal="right"/>
    </xf>
    <xf numFmtId="0" fontId="11" fillId="0" borderId="1" xfId="0" applyFont="1" applyBorder="1" applyProtection="1"/>
    <xf numFmtId="0" fontId="0" fillId="0" borderId="1" xfId="0" applyBorder="1" applyAlignment="1" applyProtection="1">
      <alignment horizontal="right" vertical="center" wrapText="1"/>
    </xf>
    <xf numFmtId="0" fontId="11" fillId="0" borderId="1" xfId="0" applyFont="1" applyBorder="1" applyAlignment="1" applyProtection="1">
      <alignment vertical="center"/>
    </xf>
    <xf numFmtId="0" fontId="11" fillId="0" borderId="1" xfId="0" applyFont="1" applyBorder="1" applyAlignment="1" applyProtection="1">
      <alignment horizontal="right" wrapText="1"/>
    </xf>
    <xf numFmtId="0" fontId="11" fillId="0" borderId="1" xfId="0" applyFont="1" applyBorder="1" applyAlignment="1" applyProtection="1">
      <alignment vertical="center" wrapText="1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right" wrapText="1"/>
      <protection locked="0"/>
    </xf>
    <xf numFmtId="0" fontId="11" fillId="0" borderId="0" xfId="0" applyFont="1" applyAlignment="1" applyProtection="1">
      <alignment horizontal="right"/>
    </xf>
    <xf numFmtId="3" fontId="12" fillId="0" borderId="1" xfId="0" applyNumberFormat="1" applyFont="1" applyBorder="1" applyAlignment="1" applyProtection="1">
      <alignment horizontal="right"/>
    </xf>
    <xf numFmtId="0" fontId="0" fillId="0" borderId="0" xfId="0" applyAlignment="1" applyProtection="1">
      <alignment vertical="center" wrapText="1"/>
    </xf>
    <xf numFmtId="0" fontId="14" fillId="0" borderId="1" xfId="0" applyFont="1" applyBorder="1" applyAlignment="1" applyProtection="1">
      <alignment horizontal="right"/>
    </xf>
    <xf numFmtId="0" fontId="0" fillId="0" borderId="0" xfId="0" applyAlignment="1" applyProtection="1">
      <alignment horizontal="right" vertical="center" wrapText="1"/>
    </xf>
    <xf numFmtId="0" fontId="14" fillId="0" borderId="0" xfId="0" applyFont="1" applyAlignment="1" applyProtection="1">
      <alignment horizontal="right" wrapText="1"/>
    </xf>
    <xf numFmtId="0" fontId="0" fillId="0" borderId="1" xfId="0" applyBorder="1" applyAlignment="1" applyProtection="1">
      <alignment horizontal="left" vertical="center" wrapText="1"/>
    </xf>
    <xf numFmtId="0" fontId="15" fillId="0" borderId="0" xfId="0" applyFont="1" applyAlignment="1" applyProtection="1">
      <alignment vertical="center"/>
    </xf>
    <xf numFmtId="0" fontId="11" fillId="0" borderId="0" xfId="0" applyFont="1" applyProtection="1">
      <protection locked="0"/>
    </xf>
    <xf numFmtId="0" fontId="0" fillId="0" borderId="10" xfId="0" applyBorder="1" applyAlignment="1" applyProtection="1">
      <alignment vertical="center" wrapText="1"/>
    </xf>
    <xf numFmtId="0" fontId="16" fillId="0" borderId="1" xfId="0" applyFont="1" applyBorder="1" applyAlignment="1" applyProtection="1">
      <alignment horizontal="right" wrapText="1"/>
    </xf>
    <xf numFmtId="0" fontId="0" fillId="4" borderId="10" xfId="0" applyFill="1" applyBorder="1" applyAlignment="1" applyProtection="1">
      <alignment horizontal="right" vertical="center" wrapText="1"/>
    </xf>
    <xf numFmtId="0" fontId="0" fillId="0" borderId="10" xfId="0" applyBorder="1" applyAlignment="1" applyProtection="1">
      <alignment horizontal="right" vertical="center" wrapText="1"/>
    </xf>
    <xf numFmtId="0" fontId="16" fillId="0" borderId="0" xfId="0" applyFont="1" applyAlignment="1" applyProtection="1">
      <alignment horizontal="righ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zoomScale="70" zoomScaleNormal="70" workbookViewId="0">
      <selection activeCell="L21" sqref="L21"/>
    </sheetView>
  </sheetViews>
  <sheetFormatPr defaultRowHeight="14.4" x14ac:dyDescent="0.3"/>
  <cols>
    <col min="1" max="1" width="9.33203125" style="7" customWidth="1"/>
    <col min="2" max="2" width="32.33203125" style="7" customWidth="1"/>
    <col min="3" max="3" width="12.109375" style="7" customWidth="1"/>
    <col min="4" max="4" width="18.109375" style="7" customWidth="1"/>
    <col min="5" max="5" width="19.77734375" style="7" customWidth="1"/>
    <col min="6" max="6" width="16.88671875" style="7" customWidth="1"/>
    <col min="7" max="7" width="19.33203125" style="7" customWidth="1"/>
    <col min="8" max="8" width="1.44140625" style="7" customWidth="1"/>
    <col min="9" max="9" width="12.6640625" style="7" customWidth="1"/>
    <col min="10" max="16384" width="8.88671875" style="7"/>
  </cols>
  <sheetData>
    <row r="1" spans="1:9" ht="35.4" customHeight="1" x14ac:dyDescent="0.4">
      <c r="A1" s="13" t="s">
        <v>87</v>
      </c>
      <c r="B1" s="14"/>
      <c r="C1" s="14"/>
      <c r="D1" s="14"/>
      <c r="E1" s="14"/>
      <c r="F1" s="14"/>
      <c r="G1" s="14"/>
      <c r="H1" s="15"/>
      <c r="I1" s="15"/>
    </row>
    <row r="2" spans="1:9" x14ac:dyDescent="0.3">
      <c r="A2" s="15"/>
      <c r="B2" s="15"/>
      <c r="C2" s="15"/>
      <c r="D2" s="15"/>
      <c r="E2" s="15"/>
      <c r="F2" s="15"/>
      <c r="G2" s="15"/>
      <c r="H2" s="15"/>
      <c r="I2" s="15"/>
    </row>
    <row r="3" spans="1:9" ht="53.4" customHeight="1" x14ac:dyDescent="0.3">
      <c r="A3" s="16" t="s">
        <v>5</v>
      </c>
      <c r="B3" s="17" t="s">
        <v>9</v>
      </c>
      <c r="C3" s="16" t="s">
        <v>15</v>
      </c>
      <c r="D3" s="16" t="s">
        <v>16</v>
      </c>
      <c r="E3" s="16" t="s">
        <v>17</v>
      </c>
      <c r="F3" s="16" t="s">
        <v>6</v>
      </c>
      <c r="G3" s="16" t="s">
        <v>7</v>
      </c>
      <c r="H3" s="15"/>
      <c r="I3" s="16" t="s">
        <v>84</v>
      </c>
    </row>
    <row r="4" spans="1:9" ht="48.6" customHeight="1" x14ac:dyDescent="0.3">
      <c r="A4" s="18">
        <v>1</v>
      </c>
      <c r="B4" s="10" t="s">
        <v>76</v>
      </c>
      <c r="C4" s="19">
        <v>1</v>
      </c>
      <c r="D4" s="4"/>
      <c r="E4" s="20">
        <f>C4*D4</f>
        <v>0</v>
      </c>
      <c r="F4" s="20">
        <f>E4*0.21</f>
        <v>0</v>
      </c>
      <c r="G4" s="20">
        <f>E4+F4</f>
        <v>0</v>
      </c>
      <c r="H4" s="15"/>
      <c r="I4" s="21">
        <v>115250068</v>
      </c>
    </row>
    <row r="5" spans="1:9" ht="52.2" x14ac:dyDescent="0.3">
      <c r="A5" s="18">
        <v>2</v>
      </c>
      <c r="B5" s="10" t="s">
        <v>77</v>
      </c>
      <c r="C5" s="19">
        <v>2</v>
      </c>
      <c r="D5" s="4"/>
      <c r="E5" s="20">
        <f t="shared" ref="E5:E13" si="0">C5*D5</f>
        <v>0</v>
      </c>
      <c r="F5" s="20">
        <f t="shared" ref="F5:F13" si="1">E5*0.21</f>
        <v>0</v>
      </c>
      <c r="G5" s="20">
        <f t="shared" ref="G5:G13" si="2">E5+F5</f>
        <v>0</v>
      </c>
      <c r="H5" s="15"/>
      <c r="I5" s="21"/>
    </row>
    <row r="6" spans="1:9" ht="52.2" x14ac:dyDescent="0.3">
      <c r="A6" s="18">
        <v>3</v>
      </c>
      <c r="B6" s="10" t="s">
        <v>78</v>
      </c>
      <c r="C6" s="19">
        <v>1</v>
      </c>
      <c r="D6" s="4"/>
      <c r="E6" s="20">
        <f t="shared" si="0"/>
        <v>0</v>
      </c>
      <c r="F6" s="20">
        <f t="shared" si="1"/>
        <v>0</v>
      </c>
      <c r="G6" s="20">
        <f t="shared" si="2"/>
        <v>0</v>
      </c>
      <c r="H6" s="15"/>
      <c r="I6" s="21"/>
    </row>
    <row r="7" spans="1:9" ht="52.2" x14ac:dyDescent="0.3">
      <c r="A7" s="18">
        <v>4</v>
      </c>
      <c r="B7" s="10" t="s">
        <v>107</v>
      </c>
      <c r="C7" s="19">
        <v>1</v>
      </c>
      <c r="D7" s="4"/>
      <c r="E7" s="20">
        <f t="shared" si="0"/>
        <v>0</v>
      </c>
      <c r="F7" s="20">
        <f t="shared" si="1"/>
        <v>0</v>
      </c>
      <c r="G7" s="20">
        <f t="shared" si="2"/>
        <v>0</v>
      </c>
      <c r="H7" s="15"/>
      <c r="I7" s="21"/>
    </row>
    <row r="8" spans="1:9" ht="52.2" x14ac:dyDescent="0.3">
      <c r="A8" s="18">
        <v>5</v>
      </c>
      <c r="B8" s="10" t="s">
        <v>108</v>
      </c>
      <c r="C8" s="19">
        <v>1</v>
      </c>
      <c r="D8" s="4"/>
      <c r="E8" s="20">
        <f t="shared" si="0"/>
        <v>0</v>
      </c>
      <c r="F8" s="20">
        <f t="shared" si="1"/>
        <v>0</v>
      </c>
      <c r="G8" s="20">
        <f t="shared" si="2"/>
        <v>0</v>
      </c>
      <c r="H8" s="15"/>
      <c r="I8" s="21"/>
    </row>
    <row r="9" spans="1:9" ht="52.2" x14ac:dyDescent="0.3">
      <c r="A9" s="18">
        <v>6</v>
      </c>
      <c r="B9" s="10" t="s">
        <v>79</v>
      </c>
      <c r="C9" s="19">
        <v>2</v>
      </c>
      <c r="D9" s="4"/>
      <c r="E9" s="20">
        <f t="shared" si="0"/>
        <v>0</v>
      </c>
      <c r="F9" s="20">
        <f t="shared" si="1"/>
        <v>0</v>
      </c>
      <c r="G9" s="20">
        <f t="shared" si="2"/>
        <v>0</v>
      </c>
      <c r="H9" s="15"/>
      <c r="I9" s="21"/>
    </row>
    <row r="10" spans="1:9" ht="52.2" x14ac:dyDescent="0.3">
      <c r="A10" s="18">
        <v>7</v>
      </c>
      <c r="B10" s="10" t="s">
        <v>80</v>
      </c>
      <c r="C10" s="19">
        <v>2</v>
      </c>
      <c r="D10" s="4"/>
      <c r="E10" s="20">
        <f t="shared" si="0"/>
        <v>0</v>
      </c>
      <c r="F10" s="20">
        <f t="shared" si="1"/>
        <v>0</v>
      </c>
      <c r="G10" s="20">
        <f t="shared" si="2"/>
        <v>0</v>
      </c>
      <c r="H10" s="15"/>
      <c r="I10" s="21"/>
    </row>
    <row r="11" spans="1:9" ht="52.95" customHeight="1" x14ac:dyDescent="0.3">
      <c r="A11" s="18">
        <v>8</v>
      </c>
      <c r="B11" s="10" t="s">
        <v>81</v>
      </c>
      <c r="C11" s="19">
        <v>2</v>
      </c>
      <c r="D11" s="4"/>
      <c r="E11" s="20">
        <f t="shared" si="0"/>
        <v>0</v>
      </c>
      <c r="F11" s="20">
        <f t="shared" si="1"/>
        <v>0</v>
      </c>
      <c r="G11" s="20">
        <f t="shared" si="2"/>
        <v>0</v>
      </c>
      <c r="H11" s="15"/>
      <c r="I11" s="21"/>
    </row>
    <row r="12" spans="1:9" ht="52.2" customHeight="1" x14ac:dyDescent="0.3">
      <c r="A12" s="18">
        <v>9</v>
      </c>
      <c r="B12" s="10" t="s">
        <v>82</v>
      </c>
      <c r="C12" s="19">
        <v>1</v>
      </c>
      <c r="D12" s="4"/>
      <c r="E12" s="20">
        <f t="shared" si="0"/>
        <v>0</v>
      </c>
      <c r="F12" s="20">
        <f t="shared" si="1"/>
        <v>0</v>
      </c>
      <c r="G12" s="20">
        <f t="shared" si="2"/>
        <v>0</v>
      </c>
      <c r="H12" s="15"/>
      <c r="I12" s="21"/>
    </row>
    <row r="13" spans="1:9" ht="59.4" customHeight="1" x14ac:dyDescent="0.3">
      <c r="A13" s="18">
        <v>10</v>
      </c>
      <c r="B13" s="11" t="s">
        <v>83</v>
      </c>
      <c r="C13" s="19">
        <v>1</v>
      </c>
      <c r="D13" s="9"/>
      <c r="E13" s="20">
        <f t="shared" si="0"/>
        <v>0</v>
      </c>
      <c r="F13" s="20">
        <f t="shared" si="1"/>
        <v>0</v>
      </c>
      <c r="G13" s="20">
        <f t="shared" si="2"/>
        <v>0</v>
      </c>
      <c r="H13" s="15"/>
      <c r="I13" s="22"/>
    </row>
    <row r="14" spans="1:9" s="12" customFormat="1" x14ac:dyDescent="0.3">
      <c r="A14" s="23"/>
      <c r="B14" s="24"/>
      <c r="C14" s="25"/>
      <c r="D14" s="26"/>
      <c r="E14" s="26"/>
      <c r="F14" s="26"/>
      <c r="G14" s="26"/>
      <c r="H14" s="27"/>
      <c r="I14" s="27"/>
    </row>
    <row r="15" spans="1:9" ht="86.25" customHeight="1" x14ac:dyDescent="0.3">
      <c r="A15" s="15"/>
      <c r="B15" s="28" t="s">
        <v>14</v>
      </c>
      <c r="C15" s="28"/>
      <c r="D15" s="28"/>
      <c r="E15" s="28"/>
      <c r="F15" s="28"/>
      <c r="G15" s="28"/>
      <c r="H15" s="15"/>
      <c r="I15" s="15"/>
    </row>
    <row r="16" spans="1:9" ht="12" customHeight="1" thickBot="1" x14ac:dyDescent="0.35">
      <c r="A16" s="15"/>
      <c r="B16" s="15"/>
      <c r="C16" s="15"/>
      <c r="D16" s="15"/>
      <c r="E16" s="15"/>
      <c r="F16" s="15"/>
      <c r="G16" s="15"/>
      <c r="H16" s="15"/>
      <c r="I16" s="15"/>
    </row>
    <row r="17" spans="1:9" ht="68.400000000000006" customHeight="1" x14ac:dyDescent="0.3">
      <c r="A17" s="15"/>
      <c r="B17" s="15"/>
      <c r="C17" s="15"/>
      <c r="D17" s="15"/>
      <c r="E17" s="29" t="s">
        <v>85</v>
      </c>
      <c r="F17" s="30" t="s">
        <v>8</v>
      </c>
      <c r="G17" s="31" t="s">
        <v>86</v>
      </c>
      <c r="H17" s="15"/>
      <c r="I17" s="15"/>
    </row>
    <row r="18" spans="1:9" ht="68.400000000000006" customHeight="1" thickBot="1" x14ac:dyDescent="0.35">
      <c r="A18" s="15"/>
      <c r="B18" s="15"/>
      <c r="C18" s="15"/>
      <c r="D18" s="15"/>
      <c r="E18" s="32">
        <f>E4+E5+E6+E7+E8+E9+E10+E11+E12+E13</f>
        <v>0</v>
      </c>
      <c r="F18" s="33">
        <f>E18*0.21</f>
        <v>0</v>
      </c>
      <c r="G18" s="34">
        <f>E18+F18</f>
        <v>0</v>
      </c>
      <c r="H18" s="15"/>
      <c r="I18" s="15"/>
    </row>
    <row r="19" spans="1:9" x14ac:dyDescent="0.3">
      <c r="A19" s="15"/>
      <c r="B19" s="15"/>
      <c r="C19" s="15"/>
      <c r="D19" s="15"/>
      <c r="E19" s="15"/>
      <c r="F19" s="15"/>
      <c r="G19" s="15"/>
      <c r="H19" s="15"/>
      <c r="I19" s="15"/>
    </row>
    <row r="20" spans="1:9" ht="18" x14ac:dyDescent="0.35">
      <c r="A20" s="15"/>
      <c r="B20" s="35" t="s">
        <v>10</v>
      </c>
      <c r="C20" s="35"/>
      <c r="D20" s="35"/>
      <c r="E20" s="35"/>
      <c r="F20" s="15"/>
      <c r="G20" s="15"/>
      <c r="H20" s="15"/>
      <c r="I20" s="15"/>
    </row>
    <row r="21" spans="1:9" ht="18" x14ac:dyDescent="0.35">
      <c r="A21" s="15"/>
      <c r="B21" s="35" t="s">
        <v>13</v>
      </c>
      <c r="C21" s="35"/>
      <c r="D21" s="35"/>
      <c r="E21" s="35"/>
      <c r="F21" s="15"/>
      <c r="G21" s="15"/>
      <c r="H21" s="15"/>
      <c r="I21" s="15"/>
    </row>
    <row r="22" spans="1:9" ht="18" x14ac:dyDescent="0.35">
      <c r="A22" s="15"/>
      <c r="B22" s="35" t="s">
        <v>18</v>
      </c>
      <c r="C22" s="35"/>
      <c r="D22" s="35"/>
      <c r="E22" s="35"/>
      <c r="F22" s="15"/>
      <c r="G22" s="15"/>
      <c r="H22" s="15"/>
      <c r="I22" s="15"/>
    </row>
    <row r="23" spans="1:9" ht="18" x14ac:dyDescent="0.35">
      <c r="A23" s="15"/>
      <c r="B23" s="35" t="s">
        <v>19</v>
      </c>
      <c r="C23" s="35"/>
      <c r="D23" s="35"/>
      <c r="E23" s="35"/>
      <c r="F23" s="15"/>
      <c r="G23" s="15"/>
      <c r="H23" s="15"/>
      <c r="I23" s="15"/>
    </row>
    <row r="25" spans="1:9" ht="15.6" x14ac:dyDescent="0.3">
      <c r="B25" s="5" t="s">
        <v>29</v>
      </c>
      <c r="C25" s="6"/>
    </row>
    <row r="27" spans="1:9" x14ac:dyDescent="0.3">
      <c r="B27" s="7" t="s">
        <v>11</v>
      </c>
    </row>
    <row r="28" spans="1:9" x14ac:dyDescent="0.3">
      <c r="B28" s="7" t="s">
        <v>12</v>
      </c>
    </row>
  </sheetData>
  <sheetProtection algorithmName="SHA-512" hashValue="e3PUCSRU5MyPmWVxzwS2rQME+KVesGWzSKVZ49bOrPYBz0Pp0YeHv02zGFx9p/89uEGwMNi2MqXWQMc9oMyr2w==" saltValue="Wu7wY/7tRLAVi/ixPJCpHg==" spinCount="100000" sheet="1" objects="1" scenarios="1" formatCells="0" formatColumns="0" formatRows="0"/>
  <mergeCells count="3">
    <mergeCell ref="A1:G1"/>
    <mergeCell ref="B15:G15"/>
    <mergeCell ref="I4:I13"/>
  </mergeCells>
  <pageMargins left="0.7" right="0.7" top="0.78740157499999996" bottom="0.78740157499999996" header="0.3" footer="0.3"/>
  <pageSetup paperSize="9" scale="6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0"/>
  <sheetViews>
    <sheetView zoomScale="70" zoomScaleNormal="70" workbookViewId="0">
      <selection activeCell="G28" sqref="G28"/>
    </sheetView>
  </sheetViews>
  <sheetFormatPr defaultColWidth="8.6640625" defaultRowHeight="14.4" x14ac:dyDescent="0.3"/>
  <cols>
    <col min="1" max="1" width="24.88671875" style="8" customWidth="1"/>
    <col min="2" max="2" width="18.21875" style="8" customWidth="1"/>
    <col min="3" max="3" width="22.33203125" style="8" customWidth="1"/>
    <col min="4" max="4" width="2.5546875" style="8" customWidth="1"/>
    <col min="5" max="5" width="33.44140625" style="8" customWidth="1"/>
    <col min="6" max="6" width="19.44140625" style="8" customWidth="1"/>
    <col min="7" max="7" width="50.88671875" style="8" customWidth="1"/>
    <col min="8" max="16384" width="8.6640625" style="8"/>
  </cols>
  <sheetData>
    <row r="1" spans="1:5" ht="55.5" customHeight="1" x14ac:dyDescent="0.3">
      <c r="A1" s="45"/>
      <c r="B1" s="46"/>
      <c r="C1" s="47"/>
      <c r="D1" s="36"/>
      <c r="E1" s="1" t="s">
        <v>88</v>
      </c>
    </row>
    <row r="2" spans="1:5" ht="42.9" customHeight="1" x14ac:dyDescent="0.3">
      <c r="A2" s="48" t="s">
        <v>3</v>
      </c>
      <c r="B2" s="48" t="s">
        <v>2</v>
      </c>
      <c r="C2" s="48" t="s">
        <v>4</v>
      </c>
      <c r="E2" s="2" t="s">
        <v>3</v>
      </c>
    </row>
    <row r="3" spans="1:5" x14ac:dyDescent="0.3">
      <c r="A3" s="49" t="s">
        <v>22</v>
      </c>
      <c r="B3" s="50"/>
      <c r="C3" s="50"/>
      <c r="E3" s="3" t="s">
        <v>22</v>
      </c>
    </row>
    <row r="4" spans="1:5" x14ac:dyDescent="0.3">
      <c r="A4" s="67" t="s">
        <v>20</v>
      </c>
      <c r="B4" s="52" t="s">
        <v>67</v>
      </c>
      <c r="C4" s="63"/>
      <c r="E4" s="2"/>
    </row>
    <row r="5" spans="1:5" x14ac:dyDescent="0.3">
      <c r="A5" s="67" t="s">
        <v>27</v>
      </c>
      <c r="B5" s="67"/>
      <c r="C5" s="55" t="s">
        <v>66</v>
      </c>
      <c r="E5" s="2"/>
    </row>
    <row r="6" spans="1:5" ht="26.4" x14ac:dyDescent="0.25">
      <c r="A6" s="67" t="s">
        <v>68</v>
      </c>
      <c r="B6" s="71" t="s">
        <v>109</v>
      </c>
      <c r="C6" s="51"/>
      <c r="E6" s="2"/>
    </row>
    <row r="7" spans="1:5" x14ac:dyDescent="0.3">
      <c r="A7" s="49" t="s">
        <v>1</v>
      </c>
      <c r="B7" s="50"/>
      <c r="C7" s="50"/>
      <c r="E7" s="3" t="s">
        <v>1</v>
      </c>
    </row>
    <row r="8" spans="1:5" x14ac:dyDescent="0.3">
      <c r="A8" s="51"/>
      <c r="B8" s="51"/>
      <c r="C8" s="55"/>
      <c r="E8" s="2"/>
    </row>
    <row r="9" spans="1:5" x14ac:dyDescent="0.3">
      <c r="A9" s="51"/>
      <c r="B9" s="51"/>
      <c r="C9" s="55"/>
      <c r="E9" s="2"/>
    </row>
    <row r="10" spans="1:5" x14ac:dyDescent="0.3">
      <c r="A10" s="51"/>
      <c r="B10" s="51"/>
      <c r="C10" s="55"/>
      <c r="E10" s="2"/>
    </row>
  </sheetData>
  <sheetProtection algorithmName="SHA-512" hashValue="LGQxRMwbDKWFhAuEPi5XkozPqV3/6vAzn7RPBB8goKhNTALFrhku0d9MKOrYoWwDzkHkNKJGpKdJ01238/4CfQ==" saltValue="CkcQAYTxS0RS8VJAgN6rjg==" spinCount="100000" sheet="1" objects="1" scenarios="1" formatCells="0" formatColumns="0" formatRows="0"/>
  <pageMargins left="0.7" right="0.7" top="0.78740157499999996" bottom="0.78740157499999996" header="0.3" footer="0.3"/>
  <pageSetup paperSize="9" scale="8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6AA73-FC4E-4121-84C5-9174AE3C2137}">
  <dimension ref="A1:E9"/>
  <sheetViews>
    <sheetView zoomScale="70" zoomScaleNormal="70" workbookViewId="0">
      <selection activeCell="C22" sqref="C22"/>
    </sheetView>
  </sheetViews>
  <sheetFormatPr defaultColWidth="8.6640625" defaultRowHeight="14.4" x14ac:dyDescent="0.3"/>
  <cols>
    <col min="1" max="1" width="26.77734375" style="8" customWidth="1"/>
    <col min="2" max="2" width="22.33203125" style="8" customWidth="1"/>
    <col min="3" max="3" width="24.33203125" style="8" customWidth="1"/>
    <col min="4" max="4" width="2.5546875" style="8" customWidth="1"/>
    <col min="5" max="5" width="33.44140625" style="8" customWidth="1"/>
    <col min="6" max="6" width="19.44140625" style="8" customWidth="1"/>
    <col min="7" max="7" width="50.88671875" style="8" customWidth="1"/>
    <col min="8" max="16384" width="8.6640625" style="8"/>
  </cols>
  <sheetData>
    <row r="1" spans="1:5" ht="55.5" customHeight="1" x14ac:dyDescent="0.3">
      <c r="A1" s="45"/>
      <c r="B1" s="46"/>
      <c r="C1" s="47"/>
      <c r="D1" s="36"/>
      <c r="E1" s="1" t="s">
        <v>88</v>
      </c>
    </row>
    <row r="2" spans="1:5" ht="42.9" customHeight="1" x14ac:dyDescent="0.3">
      <c r="A2" s="48" t="s">
        <v>3</v>
      </c>
      <c r="B2" s="48" t="s">
        <v>2</v>
      </c>
      <c r="C2" s="48" t="s">
        <v>4</v>
      </c>
      <c r="E2" s="2" t="s">
        <v>3</v>
      </c>
    </row>
    <row r="3" spans="1:5" x14ac:dyDescent="0.3">
      <c r="A3" s="49" t="s">
        <v>22</v>
      </c>
      <c r="B3" s="50"/>
      <c r="C3" s="50"/>
      <c r="E3" s="3" t="s">
        <v>22</v>
      </c>
    </row>
    <row r="4" spans="1:5" x14ac:dyDescent="0.3">
      <c r="A4" s="67" t="s">
        <v>20</v>
      </c>
      <c r="B4" s="72" t="s">
        <v>67</v>
      </c>
      <c r="C4" s="51"/>
      <c r="E4" s="2"/>
    </row>
    <row r="5" spans="1:5" x14ac:dyDescent="0.3">
      <c r="A5" s="67" t="s">
        <v>27</v>
      </c>
      <c r="B5" s="73"/>
      <c r="C5" s="55" t="s">
        <v>69</v>
      </c>
      <c r="E5" s="2"/>
    </row>
    <row r="6" spans="1:5" ht="26.4" x14ac:dyDescent="0.25">
      <c r="A6" s="67" t="s">
        <v>68</v>
      </c>
      <c r="B6" s="74" t="s">
        <v>109</v>
      </c>
      <c r="C6" s="51"/>
      <c r="E6" s="2"/>
    </row>
    <row r="7" spans="1:5" x14ac:dyDescent="0.3">
      <c r="A7" s="49" t="s">
        <v>1</v>
      </c>
      <c r="B7" s="50"/>
      <c r="C7" s="50"/>
      <c r="E7" s="3" t="s">
        <v>1</v>
      </c>
    </row>
    <row r="8" spans="1:5" x14ac:dyDescent="0.3">
      <c r="A8" s="51"/>
      <c r="B8" s="51"/>
      <c r="C8" s="55"/>
      <c r="E8" s="2"/>
    </row>
    <row r="9" spans="1:5" x14ac:dyDescent="0.3">
      <c r="A9" s="51"/>
      <c r="B9" s="51"/>
      <c r="C9" s="55"/>
      <c r="E9" s="2"/>
    </row>
  </sheetData>
  <sheetProtection algorithmName="SHA-512" hashValue="asBoH1zWskhApGjNBEpdzfMfJ+7xaTXhpT5uedQvhGrf/LjfI/jj7mnWZbpdXU5hfaryr9XSFvkzr0hdkXo5AA==" saltValue="HKfny/OqUkzVcnDsLH0hJg==" spinCount="100000" sheet="1" objects="1" scenarios="1" formatCells="0" formatColumns="0" formatRows="0"/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"/>
  <sheetViews>
    <sheetView zoomScale="70" zoomScaleNormal="70" workbookViewId="0">
      <selection activeCell="C21" sqref="C21"/>
    </sheetView>
  </sheetViews>
  <sheetFormatPr defaultColWidth="8.6640625" defaultRowHeight="14.4" x14ac:dyDescent="0.3"/>
  <cols>
    <col min="1" max="1" width="32" style="8" customWidth="1"/>
    <col min="2" max="2" width="34.77734375" style="8" customWidth="1"/>
    <col min="3" max="3" width="29.44140625" style="8" customWidth="1"/>
    <col min="4" max="4" width="2.5546875" style="8" customWidth="1"/>
    <col min="5" max="5" width="35.21875" style="8" customWidth="1"/>
    <col min="6" max="6" width="19.44140625" style="8" customWidth="1"/>
    <col min="7" max="7" width="50.88671875" style="8" customWidth="1"/>
    <col min="8" max="16384" width="8.6640625" style="8"/>
  </cols>
  <sheetData>
    <row r="1" spans="1:5" ht="55.5" customHeight="1" x14ac:dyDescent="0.3">
      <c r="A1" s="45"/>
      <c r="B1" s="46"/>
      <c r="C1" s="47"/>
      <c r="D1" s="36"/>
      <c r="E1" s="1" t="s">
        <v>88</v>
      </c>
    </row>
    <row r="2" spans="1:5" ht="42.9" customHeight="1" x14ac:dyDescent="0.3">
      <c r="A2" s="48" t="s">
        <v>3</v>
      </c>
      <c r="B2" s="48" t="s">
        <v>2</v>
      </c>
      <c r="C2" s="48" t="s">
        <v>4</v>
      </c>
      <c r="E2" s="2" t="s">
        <v>3</v>
      </c>
    </row>
    <row r="3" spans="1:5" x14ac:dyDescent="0.3">
      <c r="A3" s="49" t="s">
        <v>22</v>
      </c>
      <c r="B3" s="50"/>
      <c r="C3" s="50"/>
      <c r="E3" s="3" t="s">
        <v>22</v>
      </c>
    </row>
    <row r="4" spans="1:5" x14ac:dyDescent="0.3">
      <c r="A4" s="51" t="s">
        <v>30</v>
      </c>
      <c r="B4" s="52"/>
      <c r="C4" s="52">
        <v>4</v>
      </c>
      <c r="E4" s="2"/>
    </row>
    <row r="5" spans="1:5" x14ac:dyDescent="0.35">
      <c r="A5" s="51" t="s">
        <v>72</v>
      </c>
      <c r="B5" s="52"/>
      <c r="C5" s="53" t="s">
        <v>73</v>
      </c>
      <c r="E5" s="2"/>
    </row>
    <row r="6" spans="1:5" x14ac:dyDescent="0.35">
      <c r="A6" s="54" t="s">
        <v>31</v>
      </c>
      <c r="B6" s="55" t="s">
        <v>90</v>
      </c>
      <c r="C6" s="55" t="s">
        <v>89</v>
      </c>
      <c r="E6" s="2"/>
    </row>
    <row r="7" spans="1:5" ht="53.4" customHeight="1" x14ac:dyDescent="0.35">
      <c r="A7" s="56" t="s">
        <v>74</v>
      </c>
      <c r="B7" s="57" t="s">
        <v>98</v>
      </c>
      <c r="C7" s="55"/>
      <c r="E7" s="2"/>
    </row>
    <row r="8" spans="1:5" x14ac:dyDescent="0.3">
      <c r="A8" s="49" t="s">
        <v>95</v>
      </c>
      <c r="B8" s="50"/>
      <c r="C8" s="50"/>
      <c r="E8" s="3" t="s">
        <v>95</v>
      </c>
    </row>
    <row r="9" spans="1:5" ht="28.8" x14ac:dyDescent="0.3">
      <c r="A9" s="58" t="s">
        <v>96</v>
      </c>
      <c r="B9" s="55" t="s">
        <v>97</v>
      </c>
      <c r="C9" s="55" t="s">
        <v>91</v>
      </c>
      <c r="E9" s="2"/>
    </row>
    <row r="10" spans="1:5" x14ac:dyDescent="0.3">
      <c r="A10" s="56" t="s">
        <v>92</v>
      </c>
      <c r="B10" s="55"/>
      <c r="C10" s="55" t="s">
        <v>91</v>
      </c>
      <c r="E10" s="2"/>
    </row>
    <row r="11" spans="1:5" x14ac:dyDescent="0.3">
      <c r="A11" s="56" t="s">
        <v>93</v>
      </c>
      <c r="B11" s="55"/>
      <c r="C11" s="55" t="s">
        <v>94</v>
      </c>
      <c r="E11" s="2"/>
    </row>
    <row r="12" spans="1:5" x14ac:dyDescent="0.3">
      <c r="A12" s="49" t="s">
        <v>1</v>
      </c>
      <c r="B12" s="50"/>
      <c r="C12" s="50"/>
      <c r="E12" s="3" t="s">
        <v>1</v>
      </c>
    </row>
    <row r="13" spans="1:5" x14ac:dyDescent="0.35">
      <c r="A13" s="54" t="s">
        <v>32</v>
      </c>
      <c r="B13" s="55" t="s">
        <v>33</v>
      </c>
      <c r="C13" s="55"/>
      <c r="E13" s="2"/>
    </row>
    <row r="14" spans="1:5" x14ac:dyDescent="0.3">
      <c r="A14" s="51"/>
      <c r="B14" s="51"/>
      <c r="C14" s="55"/>
      <c r="E14" s="2"/>
    </row>
    <row r="15" spans="1:5" x14ac:dyDescent="0.3">
      <c r="A15" s="51"/>
      <c r="B15" s="51"/>
      <c r="C15" s="55"/>
      <c r="E15" s="2"/>
    </row>
  </sheetData>
  <sheetProtection algorithmName="SHA-512" hashValue="mkciHwdA5M1alTv0+LxGhAMPb1H76CaYmN7hEpxot28Ja1NuVehaC00AFsHqRnXRof4vEJxVm48e+E4nM0tSgw==" saltValue="CXyGiJqo6Ia3aHAyk6w9lg==" spinCount="100000" sheet="1" objects="1" scenarios="1" formatCells="0" formatColumns="0" formatRows="0"/>
  <pageMargins left="0.7" right="0.7" top="0.78740157499999996" bottom="0.78740157499999996" header="0.3" footer="0.3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"/>
  <sheetViews>
    <sheetView zoomScale="70" zoomScaleNormal="70" workbookViewId="0">
      <selection activeCell="E19" sqref="E19"/>
    </sheetView>
  </sheetViews>
  <sheetFormatPr defaultColWidth="8.6640625" defaultRowHeight="14.4" x14ac:dyDescent="0.3"/>
  <cols>
    <col min="1" max="1" width="39.44140625" style="59" customWidth="1"/>
    <col min="2" max="2" width="29.77734375" style="60" customWidth="1"/>
    <col min="3" max="3" width="26" style="59" customWidth="1"/>
    <col min="4" max="4" width="2.5546875" style="59" customWidth="1"/>
    <col min="5" max="5" width="36" style="59" customWidth="1"/>
    <col min="6" max="16384" width="8.6640625" style="59"/>
  </cols>
  <sheetData>
    <row r="1" spans="1:5" ht="60.9" customHeight="1" x14ac:dyDescent="0.3">
      <c r="A1" s="45"/>
      <c r="B1" s="46"/>
      <c r="C1" s="47"/>
      <c r="D1" s="36"/>
      <c r="E1" s="1" t="s">
        <v>88</v>
      </c>
    </row>
    <row r="2" spans="1:5" ht="49.5" customHeight="1" x14ac:dyDescent="0.3">
      <c r="A2" s="48" t="s">
        <v>3</v>
      </c>
      <c r="B2" s="48" t="s">
        <v>2</v>
      </c>
      <c r="C2" s="48" t="s">
        <v>4</v>
      </c>
      <c r="D2" s="8"/>
      <c r="E2" s="2" t="s">
        <v>3</v>
      </c>
    </row>
    <row r="3" spans="1:5" x14ac:dyDescent="0.3">
      <c r="A3" s="49" t="s">
        <v>22</v>
      </c>
      <c r="B3" s="50"/>
      <c r="C3" s="50"/>
      <c r="D3" s="8"/>
      <c r="E3" s="3" t="s">
        <v>22</v>
      </c>
    </row>
    <row r="4" spans="1:5" x14ac:dyDescent="0.3">
      <c r="A4" s="51" t="s">
        <v>34</v>
      </c>
      <c r="B4" s="52" t="s">
        <v>35</v>
      </c>
      <c r="C4" s="52"/>
      <c r="D4" s="8"/>
      <c r="E4" s="2"/>
    </row>
    <row r="5" spans="1:5" ht="15" x14ac:dyDescent="0.35">
      <c r="A5" s="51" t="s">
        <v>36</v>
      </c>
      <c r="B5" s="61" t="s">
        <v>37</v>
      </c>
      <c r="C5" s="55"/>
      <c r="D5" s="8"/>
      <c r="E5" s="2"/>
    </row>
    <row r="6" spans="1:5" ht="15" x14ac:dyDescent="0.35">
      <c r="A6" s="51" t="s">
        <v>27</v>
      </c>
      <c r="B6" s="55"/>
      <c r="C6" s="62" t="s">
        <v>99</v>
      </c>
      <c r="D6" s="8"/>
      <c r="E6" s="2"/>
    </row>
    <row r="7" spans="1:5" ht="15" x14ac:dyDescent="0.35">
      <c r="A7" s="51" t="s">
        <v>38</v>
      </c>
      <c r="B7" s="55" t="s">
        <v>39</v>
      </c>
      <c r="C7" s="62"/>
      <c r="D7" s="8"/>
      <c r="E7" s="2"/>
    </row>
    <row r="8" spans="1:5" ht="15" x14ac:dyDescent="0.35">
      <c r="A8" s="51" t="s">
        <v>71</v>
      </c>
      <c r="B8" s="55" t="s">
        <v>23</v>
      </c>
      <c r="C8" s="62"/>
      <c r="D8" s="8"/>
      <c r="E8" s="2"/>
    </row>
    <row r="9" spans="1:5" x14ac:dyDescent="0.3">
      <c r="A9" s="49" t="s">
        <v>1</v>
      </c>
      <c r="B9" s="50"/>
      <c r="C9" s="50"/>
      <c r="D9" s="8"/>
      <c r="E9" s="3" t="s">
        <v>1</v>
      </c>
    </row>
    <row r="10" spans="1:5" x14ac:dyDescent="0.3">
      <c r="A10" s="51"/>
      <c r="B10" s="55"/>
      <c r="C10" s="55"/>
      <c r="D10" s="8"/>
      <c r="E10" s="2"/>
    </row>
    <row r="11" spans="1:5" x14ac:dyDescent="0.3">
      <c r="A11" s="51"/>
      <c r="B11" s="55"/>
      <c r="C11" s="55"/>
      <c r="D11" s="8"/>
      <c r="E11" s="2"/>
    </row>
    <row r="12" spans="1:5" x14ac:dyDescent="0.3">
      <c r="A12" s="51"/>
      <c r="B12" s="55"/>
      <c r="C12" s="55"/>
      <c r="D12" s="8"/>
      <c r="E12" s="2"/>
    </row>
    <row r="13" spans="1:5" x14ac:dyDescent="0.3">
      <c r="A13" s="8"/>
      <c r="B13" s="8"/>
      <c r="C13" s="8"/>
      <c r="D13" s="8"/>
      <c r="E13" s="8"/>
    </row>
  </sheetData>
  <sheetProtection algorithmName="SHA-512" hashValue="QeZJQ5qPzUBenKvJ0VSeUZHj0UZSSKjeOE548V/7BZZXxifVUQqOIBlD5xZXaKVCgrR0Pt8IdyCZ0NfO55W9LQ==" saltValue="s/zgHzdVhVyev4GWOKjUag==" spinCount="100000" sheet="1" objects="1" scenarios="1" formatCells="0" formatColumns="0" formatRows="0"/>
  <pageMargins left="0.7" right="0.7" top="0.78740157499999996" bottom="0.78740157499999996" header="0.3" footer="0.3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"/>
  <sheetViews>
    <sheetView zoomScale="70" zoomScaleNormal="70" workbookViewId="0">
      <selection activeCell="C22" sqref="C22"/>
    </sheetView>
  </sheetViews>
  <sheetFormatPr defaultColWidth="8.6640625" defaultRowHeight="14.4" x14ac:dyDescent="0.3"/>
  <cols>
    <col min="1" max="1" width="27" style="8" customWidth="1"/>
    <col min="2" max="2" width="25.5546875" style="8" customWidth="1"/>
    <col min="3" max="3" width="29.44140625" style="8" customWidth="1"/>
    <col min="4" max="4" width="2.5546875" style="8" customWidth="1"/>
    <col min="5" max="5" width="33.44140625" style="8" customWidth="1"/>
    <col min="6" max="6" width="19.44140625" style="8" customWidth="1"/>
    <col min="7" max="7" width="50.88671875" style="8" customWidth="1"/>
    <col min="8" max="16384" width="8.6640625" style="8"/>
  </cols>
  <sheetData>
    <row r="1" spans="1:5" ht="55.5" customHeight="1" x14ac:dyDescent="0.3">
      <c r="A1" s="36"/>
      <c r="B1" s="37"/>
      <c r="C1" s="38"/>
      <c r="D1" s="36"/>
      <c r="E1" s="1" t="s">
        <v>88</v>
      </c>
    </row>
    <row r="2" spans="1:5" ht="42.9" customHeight="1" x14ac:dyDescent="0.3">
      <c r="A2" s="39" t="s">
        <v>3</v>
      </c>
      <c r="B2" s="39" t="s">
        <v>2</v>
      </c>
      <c r="C2" s="39" t="s">
        <v>4</v>
      </c>
      <c r="E2" s="2" t="s">
        <v>3</v>
      </c>
    </row>
    <row r="3" spans="1:5" x14ac:dyDescent="0.3">
      <c r="A3" s="3" t="s">
        <v>22</v>
      </c>
      <c r="B3" s="40"/>
      <c r="C3" s="40"/>
      <c r="E3" s="3" t="s">
        <v>22</v>
      </c>
    </row>
    <row r="4" spans="1:5" x14ac:dyDescent="0.3">
      <c r="A4" s="41" t="s">
        <v>40</v>
      </c>
      <c r="B4" s="42" t="s">
        <v>44</v>
      </c>
      <c r="C4" s="42"/>
      <c r="E4" s="2"/>
    </row>
    <row r="5" spans="1:5" x14ac:dyDescent="0.3">
      <c r="A5" s="41" t="s">
        <v>41</v>
      </c>
      <c r="B5" s="42"/>
      <c r="C5" s="42" t="s">
        <v>42</v>
      </c>
      <c r="E5" s="2"/>
    </row>
    <row r="6" spans="1:5" x14ac:dyDescent="0.35">
      <c r="A6" s="41" t="s">
        <v>27</v>
      </c>
      <c r="B6" s="43"/>
      <c r="C6" s="44" t="s">
        <v>43</v>
      </c>
      <c r="E6" s="2"/>
    </row>
    <row r="7" spans="1:5" x14ac:dyDescent="0.3">
      <c r="A7" s="3" t="s">
        <v>1</v>
      </c>
      <c r="B7" s="40"/>
      <c r="C7" s="40"/>
      <c r="E7" s="3" t="s">
        <v>1</v>
      </c>
    </row>
    <row r="8" spans="1:5" x14ac:dyDescent="0.3">
      <c r="A8" s="41"/>
      <c r="B8" s="44"/>
      <c r="C8" s="44"/>
      <c r="E8" s="2"/>
    </row>
    <row r="9" spans="1:5" x14ac:dyDescent="0.3">
      <c r="A9" s="41"/>
      <c r="B9" s="44"/>
      <c r="C9" s="44"/>
      <c r="E9" s="2"/>
    </row>
    <row r="10" spans="1:5" x14ac:dyDescent="0.3">
      <c r="A10" s="41"/>
      <c r="B10" s="44"/>
      <c r="C10" s="44"/>
      <c r="E10" s="2"/>
    </row>
  </sheetData>
  <sheetProtection algorithmName="SHA-512" hashValue="3SmytftrydzxWjYDD66IKOzPy5q/XyM9FmpXMak55bdWoV28SZ7e4wMWw8vC5ZyaCqcheVFFPwydD4o6ikXedQ==" saltValue="QbcOQ+tLhSCQ483ooIJakQ==" spinCount="100000" sheet="1" objects="1" scenarios="1" formatCells="0" formatColumns="0" formatRows="0"/>
  <pageMargins left="0.7" right="0.7" top="0.78740157499999996" bottom="0.78740157499999996" header="0.3" footer="0.3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7"/>
  <sheetViews>
    <sheetView zoomScale="70" zoomScaleNormal="70" workbookViewId="0">
      <selection activeCell="G12" sqref="G12"/>
    </sheetView>
  </sheetViews>
  <sheetFormatPr defaultColWidth="8.6640625" defaultRowHeight="14.4" x14ac:dyDescent="0.3"/>
  <cols>
    <col min="1" max="1" width="25.5546875" style="8" customWidth="1"/>
    <col min="2" max="2" width="37.5546875" style="8" customWidth="1"/>
    <col min="3" max="3" width="29.6640625" style="8" customWidth="1"/>
    <col min="4" max="4" width="2.5546875" style="8" customWidth="1"/>
    <col min="5" max="5" width="33.44140625" style="8" customWidth="1"/>
    <col min="6" max="6" width="19.44140625" style="8" customWidth="1"/>
    <col min="7" max="7" width="50.88671875" style="8" customWidth="1"/>
    <col min="8" max="16384" width="8.6640625" style="8"/>
  </cols>
  <sheetData>
    <row r="1" spans="1:5" ht="55.5" customHeight="1" x14ac:dyDescent="0.3">
      <c r="A1" s="45"/>
      <c r="B1" s="46"/>
      <c r="C1" s="47"/>
      <c r="D1" s="36"/>
      <c r="E1" s="1" t="s">
        <v>88</v>
      </c>
    </row>
    <row r="2" spans="1:5" ht="42.9" customHeight="1" x14ac:dyDescent="0.3">
      <c r="A2" s="48" t="s">
        <v>3</v>
      </c>
      <c r="B2" s="48" t="s">
        <v>2</v>
      </c>
      <c r="C2" s="48" t="s">
        <v>4</v>
      </c>
      <c r="E2" s="2" t="s">
        <v>3</v>
      </c>
    </row>
    <row r="3" spans="1:5" x14ac:dyDescent="0.3">
      <c r="A3" s="49" t="s">
        <v>22</v>
      </c>
      <c r="B3" s="50"/>
      <c r="C3" s="50"/>
      <c r="E3" s="3" t="s">
        <v>22</v>
      </c>
    </row>
    <row r="4" spans="1:5" x14ac:dyDescent="0.3">
      <c r="A4" s="51" t="s">
        <v>49</v>
      </c>
      <c r="B4" s="52" t="s">
        <v>51</v>
      </c>
      <c r="C4" s="52"/>
      <c r="E4" s="2"/>
    </row>
    <row r="5" spans="1:5" x14ac:dyDescent="0.25">
      <c r="A5" s="51" t="s">
        <v>0</v>
      </c>
      <c r="B5" s="63"/>
      <c r="C5" s="64" t="s">
        <v>50</v>
      </c>
      <c r="E5" s="2"/>
    </row>
    <row r="6" spans="1:5" x14ac:dyDescent="0.35">
      <c r="A6" s="51" t="s">
        <v>24</v>
      </c>
      <c r="B6" s="53"/>
      <c r="C6" s="53" t="s">
        <v>45</v>
      </c>
      <c r="E6" s="2"/>
    </row>
    <row r="7" spans="1:5" ht="28.8" x14ac:dyDescent="0.3">
      <c r="A7" s="51" t="s">
        <v>25</v>
      </c>
      <c r="B7" s="65" t="s">
        <v>102</v>
      </c>
      <c r="C7" s="55" t="s">
        <v>103</v>
      </c>
      <c r="E7" s="2"/>
    </row>
    <row r="8" spans="1:5" x14ac:dyDescent="0.3">
      <c r="A8" s="51" t="s">
        <v>46</v>
      </c>
      <c r="B8" s="55" t="s">
        <v>48</v>
      </c>
      <c r="C8" s="55"/>
      <c r="E8" s="2"/>
    </row>
    <row r="9" spans="1:5" x14ac:dyDescent="0.3">
      <c r="A9" s="51" t="s">
        <v>47</v>
      </c>
      <c r="B9" s="55"/>
      <c r="C9" s="55" t="s">
        <v>26</v>
      </c>
      <c r="E9" s="2"/>
    </row>
    <row r="10" spans="1:5" ht="27.6" x14ac:dyDescent="0.25">
      <c r="A10" s="56" t="s">
        <v>38</v>
      </c>
      <c r="B10" s="66" t="s">
        <v>101</v>
      </c>
      <c r="C10" s="55"/>
      <c r="E10" s="2"/>
    </row>
    <row r="11" spans="1:5" x14ac:dyDescent="0.3">
      <c r="A11" s="51" t="s">
        <v>75</v>
      </c>
      <c r="B11" s="55" t="s">
        <v>23</v>
      </c>
      <c r="C11" s="55"/>
      <c r="E11" s="2"/>
    </row>
    <row r="12" spans="1:5" x14ac:dyDescent="0.3">
      <c r="A12" s="51" t="s">
        <v>53</v>
      </c>
      <c r="B12" s="55" t="s">
        <v>21</v>
      </c>
      <c r="C12" s="55"/>
      <c r="E12" s="2"/>
    </row>
    <row r="13" spans="1:5" x14ac:dyDescent="0.3">
      <c r="A13" s="49" t="s">
        <v>1</v>
      </c>
      <c r="B13" s="50"/>
      <c r="C13" s="50"/>
      <c r="E13" s="3" t="s">
        <v>1</v>
      </c>
    </row>
    <row r="14" spans="1:5" x14ac:dyDescent="0.3">
      <c r="A14" s="51" t="s">
        <v>100</v>
      </c>
      <c r="B14" s="55" t="s">
        <v>52</v>
      </c>
      <c r="C14" s="55"/>
      <c r="E14" s="2"/>
    </row>
    <row r="15" spans="1:5" x14ac:dyDescent="0.3">
      <c r="A15" s="51"/>
      <c r="B15" s="51"/>
      <c r="C15" s="55"/>
      <c r="E15" s="2"/>
    </row>
    <row r="16" spans="1:5" x14ac:dyDescent="0.3">
      <c r="A16" s="51"/>
      <c r="B16" s="51"/>
      <c r="C16" s="55"/>
      <c r="E16" s="2"/>
    </row>
    <row r="17" spans="1:5" x14ac:dyDescent="0.3">
      <c r="A17" s="51"/>
      <c r="B17" s="51"/>
      <c r="C17" s="55"/>
      <c r="E17" s="2"/>
    </row>
  </sheetData>
  <sheetProtection algorithmName="SHA-512" hashValue="O5qBlxkfzRjsY6qLVChM0OnPWBJMWVioV1T6FvGsUWL7xMk8fJ++3vuFz98bEK8H5CpEndW6RN3jT9/HdwrADA==" saltValue="y6taWULT0LaWgTjTRSigCg==" spinCount="100000" sheet="1" objects="1" scenarios="1" formatCells="0" formatColumns="0" formatRows="0"/>
  <phoneticPr fontId="1" type="noConversion"/>
  <pageMargins left="0.7" right="0.7" top="0.78740157499999996" bottom="0.78740157499999996" header="0.3" footer="0.3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2"/>
  <sheetViews>
    <sheetView zoomScale="70" zoomScaleNormal="70" workbookViewId="0">
      <selection activeCell="G29" sqref="G29"/>
    </sheetView>
  </sheetViews>
  <sheetFormatPr defaultColWidth="8.6640625" defaultRowHeight="14.4" x14ac:dyDescent="0.3"/>
  <cols>
    <col min="1" max="1" width="27.44140625" style="8" customWidth="1"/>
    <col min="2" max="2" width="32.33203125" style="8" customWidth="1"/>
    <col min="3" max="3" width="30" style="8" customWidth="1"/>
    <col min="4" max="4" width="2.5546875" style="8" customWidth="1"/>
    <col min="5" max="5" width="33.44140625" style="8" customWidth="1"/>
    <col min="6" max="6" width="19.44140625" style="8" customWidth="1"/>
    <col min="7" max="7" width="50.88671875" style="8" customWidth="1"/>
    <col min="8" max="16384" width="8.6640625" style="8"/>
  </cols>
  <sheetData>
    <row r="1" spans="1:5" ht="55.5" customHeight="1" x14ac:dyDescent="0.3">
      <c r="A1" s="45"/>
      <c r="B1" s="46"/>
      <c r="C1" s="47"/>
      <c r="D1" s="36"/>
      <c r="E1" s="1" t="s">
        <v>88</v>
      </c>
    </row>
    <row r="2" spans="1:5" ht="42.9" customHeight="1" x14ac:dyDescent="0.3">
      <c r="A2" s="48" t="s">
        <v>3</v>
      </c>
      <c r="B2" s="48" t="s">
        <v>2</v>
      </c>
      <c r="C2" s="48" t="s">
        <v>4</v>
      </c>
      <c r="E2" s="2" t="s">
        <v>3</v>
      </c>
    </row>
    <row r="3" spans="1:5" x14ac:dyDescent="0.3">
      <c r="A3" s="49" t="s">
        <v>22</v>
      </c>
      <c r="B3" s="50"/>
      <c r="C3" s="50"/>
      <c r="E3" s="3" t="s">
        <v>22</v>
      </c>
    </row>
    <row r="4" spans="1:5" ht="28.8" x14ac:dyDescent="0.3">
      <c r="A4" s="67" t="s">
        <v>54</v>
      </c>
      <c r="B4" s="63"/>
      <c r="C4" s="55" t="s">
        <v>104</v>
      </c>
      <c r="E4" s="2"/>
    </row>
    <row r="5" spans="1:5" x14ac:dyDescent="0.3">
      <c r="A5" s="67" t="s">
        <v>55</v>
      </c>
      <c r="B5" s="55"/>
      <c r="C5" s="55" t="s">
        <v>26</v>
      </c>
      <c r="E5" s="2"/>
    </row>
    <row r="6" spans="1:5" x14ac:dyDescent="0.3">
      <c r="A6" s="67" t="s">
        <v>56</v>
      </c>
      <c r="B6" s="55"/>
      <c r="C6" s="55" t="s">
        <v>45</v>
      </c>
      <c r="E6" s="2"/>
    </row>
    <row r="7" spans="1:5" x14ac:dyDescent="0.3">
      <c r="A7" s="67" t="s">
        <v>46</v>
      </c>
      <c r="B7" s="55" t="s">
        <v>57</v>
      </c>
      <c r="C7" s="55"/>
      <c r="E7" s="2"/>
    </row>
    <row r="8" spans="1:5" ht="43.2" x14ac:dyDescent="0.3">
      <c r="A8" s="68" t="s">
        <v>106</v>
      </c>
      <c r="B8" s="55" t="s">
        <v>105</v>
      </c>
      <c r="C8" s="55"/>
      <c r="E8" s="2"/>
    </row>
    <row r="9" spans="1:5" x14ac:dyDescent="0.3">
      <c r="A9" s="49" t="s">
        <v>1</v>
      </c>
      <c r="B9" s="50"/>
      <c r="C9" s="50"/>
      <c r="E9" s="3" t="s">
        <v>1</v>
      </c>
    </row>
    <row r="10" spans="1:5" x14ac:dyDescent="0.3">
      <c r="A10" s="51"/>
      <c r="B10" s="51"/>
      <c r="C10" s="55"/>
      <c r="E10" s="2"/>
    </row>
    <row r="11" spans="1:5" x14ac:dyDescent="0.3">
      <c r="A11" s="51"/>
      <c r="B11" s="51"/>
      <c r="C11" s="55"/>
      <c r="E11" s="2"/>
    </row>
    <row r="12" spans="1:5" x14ac:dyDescent="0.3">
      <c r="A12" s="51"/>
      <c r="B12" s="51"/>
      <c r="C12" s="55"/>
      <c r="E12" s="2"/>
    </row>
  </sheetData>
  <sheetProtection algorithmName="SHA-512" hashValue="CxSNTmtQwsrDMMGAWZFTRjJ5AuHc1/+po/Exc0TIfI3+3OCyc5ZL0omcKRytHcmezkuwmvdjsMr1xh7rmXt2yg==" saltValue="0l814KnAGNkEHJjSbuR8+A==" spinCount="100000" sheet="1" objects="1" scenarios="1" formatCells="0" formatColumns="0" formatRows="0"/>
  <pageMargins left="0.7" right="0.7" top="0.78740157499999996" bottom="0.78740157499999996" header="0.3" footer="0.3"/>
  <pageSetup paperSize="9" scale="6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5"/>
  <sheetViews>
    <sheetView zoomScale="70" zoomScaleNormal="70" workbookViewId="0">
      <selection activeCell="I35" sqref="I35"/>
    </sheetView>
  </sheetViews>
  <sheetFormatPr defaultColWidth="8.6640625" defaultRowHeight="14.4" x14ac:dyDescent="0.3"/>
  <cols>
    <col min="1" max="1" width="23" style="8" customWidth="1"/>
    <col min="2" max="2" width="22.33203125" style="8" customWidth="1"/>
    <col min="3" max="3" width="28.44140625" style="8" customWidth="1"/>
    <col min="4" max="4" width="2.5546875" style="8" customWidth="1"/>
    <col min="5" max="5" width="33.44140625" style="8" customWidth="1"/>
    <col min="6" max="6" width="19.44140625" style="8" customWidth="1"/>
    <col min="7" max="7" width="50.88671875" style="8" customWidth="1"/>
    <col min="8" max="16384" width="8.6640625" style="8"/>
  </cols>
  <sheetData>
    <row r="1" spans="1:5" ht="55.5" customHeight="1" x14ac:dyDescent="0.3">
      <c r="A1" s="45"/>
      <c r="B1" s="46"/>
      <c r="C1" s="47"/>
      <c r="D1" s="36"/>
      <c r="E1" s="1" t="s">
        <v>88</v>
      </c>
    </row>
    <row r="2" spans="1:5" ht="42.9" customHeight="1" x14ac:dyDescent="0.3">
      <c r="A2" s="48" t="s">
        <v>3</v>
      </c>
      <c r="B2" s="48" t="s">
        <v>2</v>
      </c>
      <c r="C2" s="48" t="s">
        <v>4</v>
      </c>
      <c r="E2" s="2" t="s">
        <v>3</v>
      </c>
    </row>
    <row r="3" spans="1:5" x14ac:dyDescent="0.3">
      <c r="A3" s="49" t="s">
        <v>22</v>
      </c>
      <c r="B3" s="50"/>
      <c r="C3" s="50"/>
      <c r="E3" s="3" t="s">
        <v>22</v>
      </c>
    </row>
    <row r="4" spans="1:5" x14ac:dyDescent="0.3">
      <c r="A4" s="63" t="s">
        <v>58</v>
      </c>
      <c r="B4" s="55" t="s">
        <v>60</v>
      </c>
      <c r="C4" s="52"/>
      <c r="E4" s="2"/>
    </row>
    <row r="5" spans="1:5" x14ac:dyDescent="0.3">
      <c r="A5" s="70" t="s">
        <v>27</v>
      </c>
      <c r="B5" s="51"/>
      <c r="C5" s="52" t="s">
        <v>28</v>
      </c>
      <c r="E5" s="2"/>
    </row>
    <row r="6" spans="1:5" x14ac:dyDescent="0.3">
      <c r="A6" s="51" t="s">
        <v>59</v>
      </c>
      <c r="B6" s="63"/>
      <c r="C6" s="52" t="s">
        <v>61</v>
      </c>
      <c r="E6" s="2"/>
    </row>
    <row r="7" spans="1:5" x14ac:dyDescent="0.3">
      <c r="A7" s="51" t="s">
        <v>63</v>
      </c>
      <c r="B7" s="55" t="s">
        <v>23</v>
      </c>
      <c r="C7" s="55"/>
      <c r="E7" s="2"/>
    </row>
    <row r="8" spans="1:5" x14ac:dyDescent="0.3">
      <c r="A8" s="49" t="s">
        <v>1</v>
      </c>
      <c r="B8" s="50"/>
      <c r="C8" s="50"/>
      <c r="E8" s="3" t="s">
        <v>1</v>
      </c>
    </row>
    <row r="9" spans="1:5" x14ac:dyDescent="0.3">
      <c r="A9" s="51"/>
      <c r="B9" s="51"/>
      <c r="C9" s="55"/>
      <c r="E9" s="2"/>
    </row>
    <row r="10" spans="1:5" x14ac:dyDescent="0.3">
      <c r="A10" s="51"/>
      <c r="B10" s="51"/>
      <c r="C10" s="55"/>
      <c r="E10" s="2"/>
    </row>
    <row r="20" spans="5:5" x14ac:dyDescent="0.35">
      <c r="E20" s="69"/>
    </row>
    <row r="21" spans="5:5" x14ac:dyDescent="0.35">
      <c r="E21" s="69"/>
    </row>
    <row r="22" spans="5:5" x14ac:dyDescent="0.35">
      <c r="E22" s="69"/>
    </row>
    <row r="23" spans="5:5" x14ac:dyDescent="0.35">
      <c r="E23" s="69"/>
    </row>
    <row r="24" spans="5:5" x14ac:dyDescent="0.35">
      <c r="E24" s="69"/>
    </row>
    <row r="25" spans="5:5" x14ac:dyDescent="0.35">
      <c r="E25" s="69"/>
    </row>
  </sheetData>
  <sheetProtection algorithmName="SHA-512" hashValue="6HCQ0zLfwjK1/wKz530sL6W9rAWhLZsNxTLisndi/4KCLXF2aYPVIE8lV0W/MHJwTbD3wN4H26exH2cv+bBR0w==" saltValue="UP3q3lmGSWtc4y/DOicd3g==" spinCount="100000" sheet="1" objects="1" scenarios="1" formatCells="0" formatColumns="0" formatRows="0"/>
  <pageMargins left="0.7" right="0.7" top="0.78740157499999996" bottom="0.78740157499999996" header="0.3" footer="0.3"/>
  <pageSetup paperSize="9" scale="7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0DF90-B5D2-44BE-AFD5-5A0FD51201B5}">
  <dimension ref="A1:E25"/>
  <sheetViews>
    <sheetView zoomScale="70" zoomScaleNormal="70" workbookViewId="0">
      <selection activeCell="F21" sqref="F21"/>
    </sheetView>
  </sheetViews>
  <sheetFormatPr defaultColWidth="8.6640625" defaultRowHeight="14.4" x14ac:dyDescent="0.3"/>
  <cols>
    <col min="1" max="1" width="25" style="8" customWidth="1"/>
    <col min="2" max="2" width="24.21875" style="8" customWidth="1"/>
    <col min="3" max="3" width="28" style="8" customWidth="1"/>
    <col min="4" max="4" width="2.5546875" style="8" customWidth="1"/>
    <col min="5" max="5" width="33.44140625" style="8" customWidth="1"/>
    <col min="6" max="6" width="19.44140625" style="8" customWidth="1"/>
    <col min="7" max="7" width="50.88671875" style="8" customWidth="1"/>
    <col min="8" max="16384" width="8.6640625" style="8"/>
  </cols>
  <sheetData>
    <row r="1" spans="1:5" ht="55.5" customHeight="1" x14ac:dyDescent="0.3">
      <c r="A1" s="45"/>
      <c r="B1" s="46"/>
      <c r="C1" s="47"/>
      <c r="D1" s="36"/>
      <c r="E1" s="1" t="s">
        <v>88</v>
      </c>
    </row>
    <row r="2" spans="1:5" ht="42.9" customHeight="1" x14ac:dyDescent="0.3">
      <c r="A2" s="48" t="s">
        <v>3</v>
      </c>
      <c r="B2" s="48" t="s">
        <v>2</v>
      </c>
      <c r="C2" s="48" t="s">
        <v>4</v>
      </c>
      <c r="E2" s="2" t="s">
        <v>3</v>
      </c>
    </row>
    <row r="3" spans="1:5" x14ac:dyDescent="0.3">
      <c r="A3" s="49" t="s">
        <v>22</v>
      </c>
      <c r="B3" s="50"/>
      <c r="C3" s="50"/>
      <c r="E3" s="3" t="s">
        <v>22</v>
      </c>
    </row>
    <row r="4" spans="1:5" x14ac:dyDescent="0.3">
      <c r="A4" s="63" t="s">
        <v>58</v>
      </c>
      <c r="B4" s="65" t="s">
        <v>64</v>
      </c>
      <c r="C4" s="52"/>
      <c r="E4" s="2"/>
    </row>
    <row r="5" spans="1:5" x14ac:dyDescent="0.3">
      <c r="A5" s="51" t="s">
        <v>27</v>
      </c>
      <c r="B5" s="52"/>
      <c r="C5" s="52" t="s">
        <v>62</v>
      </c>
      <c r="E5" s="2"/>
    </row>
    <row r="6" spans="1:5" x14ac:dyDescent="0.3">
      <c r="A6" s="51" t="s">
        <v>59</v>
      </c>
      <c r="B6" s="52"/>
      <c r="C6" s="52" t="s">
        <v>61</v>
      </c>
      <c r="E6" s="2"/>
    </row>
    <row r="7" spans="1:5" x14ac:dyDescent="0.3">
      <c r="A7" s="51" t="s">
        <v>63</v>
      </c>
      <c r="B7" s="55" t="s">
        <v>23</v>
      </c>
      <c r="C7" s="55"/>
      <c r="E7" s="2"/>
    </row>
    <row r="8" spans="1:5" x14ac:dyDescent="0.3">
      <c r="A8" s="49" t="s">
        <v>1</v>
      </c>
      <c r="B8" s="50"/>
      <c r="C8" s="50"/>
      <c r="E8" s="3" t="s">
        <v>1</v>
      </c>
    </row>
    <row r="9" spans="1:5" x14ac:dyDescent="0.3">
      <c r="A9" s="51"/>
      <c r="B9" s="51"/>
      <c r="C9" s="55"/>
      <c r="E9" s="2"/>
    </row>
    <row r="10" spans="1:5" x14ac:dyDescent="0.3">
      <c r="A10" s="51"/>
      <c r="B10" s="51"/>
      <c r="C10" s="55"/>
      <c r="E10" s="2"/>
    </row>
    <row r="20" spans="5:5" x14ac:dyDescent="0.35">
      <c r="E20" s="69"/>
    </row>
    <row r="21" spans="5:5" x14ac:dyDescent="0.35">
      <c r="E21" s="69"/>
    </row>
    <row r="22" spans="5:5" x14ac:dyDescent="0.35">
      <c r="E22" s="69"/>
    </row>
    <row r="23" spans="5:5" x14ac:dyDescent="0.35">
      <c r="E23" s="69"/>
    </row>
    <row r="24" spans="5:5" x14ac:dyDescent="0.35">
      <c r="E24" s="69"/>
    </row>
    <row r="25" spans="5:5" x14ac:dyDescent="0.35">
      <c r="E25" s="69"/>
    </row>
  </sheetData>
  <sheetProtection algorithmName="SHA-512" hashValue="WK3tr+IcwK+beaEETEe4bwhfhnAq4TqmZpDavbfE8PhiC5blWLPLlGKTlOmgviNkHPoxPOOdVW+OYeGajtzSOw==" saltValue="BF4smqg5tLEkPLn5HYRISQ==" spinCount="100000" sheet="1" objects="1" scenarios="1" formatCells="0" formatColumns="0" formatRows="0"/>
  <pageMargins left="0.7" right="0.7" top="0.78740157499999996" bottom="0.78740157499999996" header="0.3" footer="0.3"/>
  <pageSetup paperSize="9" scale="7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C1D72-017C-4FF1-8B14-2DD3A1D4EA0C}">
  <dimension ref="A1:E26"/>
  <sheetViews>
    <sheetView zoomScale="70" zoomScaleNormal="70" workbookViewId="0">
      <selection activeCell="F34" sqref="F33:F34"/>
    </sheetView>
  </sheetViews>
  <sheetFormatPr defaultColWidth="8.6640625" defaultRowHeight="14.4" x14ac:dyDescent="0.3"/>
  <cols>
    <col min="1" max="1" width="21.6640625" style="8" customWidth="1"/>
    <col min="2" max="2" width="26.109375" style="8" customWidth="1"/>
    <col min="3" max="3" width="27.44140625" style="8" customWidth="1"/>
    <col min="4" max="4" width="2.5546875" style="8" customWidth="1"/>
    <col min="5" max="5" width="33.44140625" style="8" customWidth="1"/>
    <col min="6" max="6" width="19.44140625" style="8" customWidth="1"/>
    <col min="7" max="7" width="50.88671875" style="8" customWidth="1"/>
    <col min="8" max="16384" width="8.6640625" style="8"/>
  </cols>
  <sheetData>
    <row r="1" spans="1:5" ht="55.5" customHeight="1" x14ac:dyDescent="0.3">
      <c r="A1" s="45"/>
      <c r="B1" s="46"/>
      <c r="C1" s="47"/>
      <c r="D1" s="36"/>
      <c r="E1" s="1" t="s">
        <v>88</v>
      </c>
    </row>
    <row r="2" spans="1:5" ht="42.9" customHeight="1" x14ac:dyDescent="0.3">
      <c r="A2" s="48" t="s">
        <v>3</v>
      </c>
      <c r="B2" s="48" t="s">
        <v>2</v>
      </c>
      <c r="C2" s="48" t="s">
        <v>4</v>
      </c>
      <c r="E2" s="2" t="s">
        <v>3</v>
      </c>
    </row>
    <row r="3" spans="1:5" x14ac:dyDescent="0.3">
      <c r="A3" s="49" t="s">
        <v>22</v>
      </c>
      <c r="B3" s="50"/>
      <c r="C3" s="50"/>
      <c r="E3" s="3" t="s">
        <v>22</v>
      </c>
    </row>
    <row r="4" spans="1:5" x14ac:dyDescent="0.3">
      <c r="A4" s="63" t="s">
        <v>58</v>
      </c>
      <c r="B4" s="55" t="s">
        <v>70</v>
      </c>
      <c r="C4" s="52"/>
      <c r="E4" s="2"/>
    </row>
    <row r="5" spans="1:5" x14ac:dyDescent="0.3">
      <c r="A5" s="51" t="s">
        <v>27</v>
      </c>
      <c r="B5" s="51"/>
      <c r="C5" s="52" t="s">
        <v>65</v>
      </c>
      <c r="E5" s="2"/>
    </row>
    <row r="6" spans="1:5" x14ac:dyDescent="0.3">
      <c r="A6" s="51" t="s">
        <v>59</v>
      </c>
      <c r="B6" s="51"/>
      <c r="C6" s="52" t="s">
        <v>61</v>
      </c>
      <c r="E6" s="2"/>
    </row>
    <row r="7" spans="1:5" x14ac:dyDescent="0.3">
      <c r="A7" s="51" t="s">
        <v>63</v>
      </c>
      <c r="B7" s="55" t="s">
        <v>23</v>
      </c>
      <c r="C7" s="55"/>
      <c r="E7" s="2"/>
    </row>
    <row r="8" spans="1:5" x14ac:dyDescent="0.3">
      <c r="A8" s="49" t="s">
        <v>1</v>
      </c>
      <c r="B8" s="50"/>
      <c r="C8" s="50"/>
      <c r="E8" s="3" t="s">
        <v>1</v>
      </c>
    </row>
    <row r="9" spans="1:5" x14ac:dyDescent="0.3">
      <c r="A9" s="51"/>
      <c r="B9" s="51"/>
      <c r="C9" s="55"/>
      <c r="E9" s="2"/>
    </row>
    <row r="10" spans="1:5" x14ac:dyDescent="0.3">
      <c r="A10" s="51"/>
      <c r="B10" s="51"/>
      <c r="C10" s="55"/>
      <c r="E10" s="2"/>
    </row>
    <row r="11" spans="1:5" x14ac:dyDescent="0.3">
      <c r="A11" s="51"/>
      <c r="B11" s="51"/>
      <c r="C11" s="55"/>
      <c r="E11" s="2"/>
    </row>
    <row r="21" spans="5:5" x14ac:dyDescent="0.35">
      <c r="E21" s="69"/>
    </row>
    <row r="22" spans="5:5" x14ac:dyDescent="0.35">
      <c r="E22" s="69"/>
    </row>
    <row r="23" spans="5:5" x14ac:dyDescent="0.35">
      <c r="E23" s="69"/>
    </row>
    <row r="24" spans="5:5" x14ac:dyDescent="0.35">
      <c r="E24" s="69"/>
    </row>
    <row r="25" spans="5:5" x14ac:dyDescent="0.35">
      <c r="E25" s="69"/>
    </row>
    <row r="26" spans="5:5" x14ac:dyDescent="0.35">
      <c r="E26" s="69"/>
    </row>
  </sheetData>
  <sheetProtection algorithmName="SHA-512" hashValue="cmutBmE+eIOtg01HfAnflGmByW9gH8JvsZcYHrGDOLea9fAC2LqCDCWXk2FUrRxleXDsYAGEczl8NKQRb32GGg==" saltValue="ozYJu0fq2KwTFdCzpHnSfw==" spinCount="100000" sheet="1" objects="1" scenarios="1" formatCells="0" formatColumns="0" formatRows="0"/>
  <pageMargins left="0.7" right="0.7" top="0.78740157499999996" bottom="0.78740157499999996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1</vt:i4>
      </vt:variant>
    </vt:vector>
  </HeadingPairs>
  <TitlesOfParts>
    <vt:vector size="12" baseType="lpstr">
      <vt:lpstr>Nabídková cena</vt:lpstr>
      <vt:lpstr>1 NAS</vt:lpstr>
      <vt:lpstr>2 Pevné disky pro NAS</vt:lpstr>
      <vt:lpstr>3 Externí pevný disk</vt:lpstr>
      <vt:lpstr>4  Notebook </vt:lpstr>
      <vt:lpstr>5 Minipočítač </vt:lpstr>
      <vt:lpstr>6 MicroSDXC karta 64GB</vt:lpstr>
      <vt:lpstr>7 MicroSDXC karta 128GB</vt:lpstr>
      <vt:lpstr>8 MicroSDHC karta 256GB</vt:lpstr>
      <vt:lpstr>9 Flash disk 512GB</vt:lpstr>
      <vt:lpstr>10 Flash disk 1TB</vt:lpstr>
      <vt:lpstr>'Nabídková cena'!Oblast_tisku</vt:lpstr>
    </vt:vector>
  </TitlesOfParts>
  <Company>MFF 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Maškarová</dc:creator>
  <cp:lastModifiedBy>Anna Maškarová</cp:lastModifiedBy>
  <dcterms:created xsi:type="dcterms:W3CDTF">2021-02-15T13:20:23Z</dcterms:created>
  <dcterms:modified xsi:type="dcterms:W3CDTF">2025-05-07T08:35:46Z</dcterms:modified>
</cp:coreProperties>
</file>