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5\08_NADLIMIT_AV technika - Zobrazovací technika 2 - Oční a dětská klinika\01_Dokumentace ZŘ\"/>
    </mc:Choice>
  </mc:AlternateContent>
  <xr:revisionPtr revIDLastSave="0" documentId="13_ncr:1_{7C94CF20-F295-4B9F-A665-D23A9CCA1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kem" sheetId="3" r:id="rId1"/>
    <sheet name="Dětská klinika" sheetId="2" r:id="rId2"/>
    <sheet name="Oční klinika" sheetId="1" r:id="rId3"/>
  </sheets>
  <definedNames>
    <definedName name="_xlnm.Print_Area" localSheetId="0">Celkem!$A$1:$C$29</definedName>
    <definedName name="_xlnm.Print_Area" localSheetId="1">'Dětská klinika'!$A$1:$J$27</definedName>
    <definedName name="_xlnm.Print_Area" localSheetId="2">'Oční klinika'!$A$1:$J$20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6" i="3"/>
  <c r="C21" i="3" s="1"/>
  <c r="H15" i="1"/>
  <c r="G13" i="1"/>
  <c r="H13" i="1" s="1"/>
  <c r="G12" i="1"/>
  <c r="H12" i="1" s="1"/>
  <c r="G10" i="1"/>
  <c r="H10" i="1" s="1"/>
  <c r="G9" i="1"/>
  <c r="H9" i="1" s="1"/>
  <c r="C4" i="1"/>
  <c r="H20" i="2"/>
  <c r="G18" i="2"/>
  <c r="H18" i="2" s="1"/>
  <c r="G17" i="2"/>
  <c r="H17" i="2" s="1"/>
  <c r="G16" i="2"/>
  <c r="H16" i="2" s="1"/>
  <c r="G14" i="2"/>
  <c r="H14" i="2" s="1"/>
  <c r="G12" i="2"/>
  <c r="H12" i="2" s="1"/>
  <c r="G11" i="2"/>
  <c r="H11" i="2" s="1"/>
  <c r="G10" i="2"/>
  <c r="H10" i="2" s="1"/>
  <c r="G9" i="2"/>
  <c r="H9" i="2" s="1"/>
  <c r="C4" i="2"/>
  <c r="J1" i="1"/>
  <c r="J1" i="2"/>
</calcChain>
</file>

<file path=xl/sharedStrings.xml><?xml version="1.0" encoding="utf-8"?>
<sst xmlns="http://schemas.openxmlformats.org/spreadsheetml/2006/main" count="129" uniqueCount="72">
  <si>
    <t>ZAŘAZENÍ</t>
  </si>
  <si>
    <t>MĚRNÁ JEDNOTKA</t>
  </si>
  <si>
    <t>TECHNICKÉ SPECIFIKACE</t>
  </si>
  <si>
    <t>ks</t>
  </si>
  <si>
    <t>kpl</t>
  </si>
  <si>
    <t>Montážní  a instalační práce</t>
  </si>
  <si>
    <t>Programování a konfigurace</t>
  </si>
  <si>
    <t>Montážní a spotřební materiál</t>
  </si>
  <si>
    <t>D1</t>
  </si>
  <si>
    <t>zobrazovací zařízení, velkoplošný monitor</t>
  </si>
  <si>
    <t>D2</t>
  </si>
  <si>
    <t>pojízdný stojan monitoru</t>
  </si>
  <si>
    <t>D3</t>
  </si>
  <si>
    <t>přepínač AV signálů</t>
  </si>
  <si>
    <t>D4</t>
  </si>
  <si>
    <t>D5</t>
  </si>
  <si>
    <t>D6</t>
  </si>
  <si>
    <t>D7</t>
  </si>
  <si>
    <t>instalační skříňka světlé barvy, 19" pro nabízený přepínač a zakončení kabeláže, monzáž na stěnu, prosklená dvířka.</t>
  </si>
  <si>
    <t>přepínač 2 x  HDMI input, možnost deembedovat zvuk na symetrické likový výstup, minimálně dva výstupy, jeden pro nabízený monitor, druhý pro stávající projektor, trasa do projektoru je Hdbaset,</t>
  </si>
  <si>
    <t>Pojízdný stojan pro nabízený monitor, nastavitelná výška stojanu, výška max 65cm, náklon displeje min. 10° - 60°, VESA kompatibilní, skryté vedení kabeláže, kolečka s aretací.</t>
  </si>
  <si>
    <t>kabeláž propojující přepínač AV a monitor</t>
  </si>
  <si>
    <t>Montážní  a instalační práce potřebné k instalaci a zprovoznění celku</t>
  </si>
  <si>
    <t>Montážní a spotřební materiál potřebný ke zprovoznění celku.</t>
  </si>
  <si>
    <t>Nástěnný držák, nastavitelný náklon až 15°, VESA kompatibilní</t>
  </si>
  <si>
    <t>D8</t>
  </si>
  <si>
    <t>Příloha č. 5 dokumentace zadávacího řízení</t>
  </si>
  <si>
    <t>-</t>
  </si>
  <si>
    <t>Specifikace předmětu plnění; Položkový rozpočet</t>
  </si>
  <si>
    <t>Název projektu:</t>
  </si>
  <si>
    <t>Budova:</t>
  </si>
  <si>
    <t>Prostor:</t>
  </si>
  <si>
    <t>Souhrnný list</t>
  </si>
  <si>
    <t>PROSTOR</t>
  </si>
  <si>
    <t>POPIS</t>
  </si>
  <si>
    <t>CENA CELKEM 
v Kč bez DPH</t>
  </si>
  <si>
    <t>Seminární místnost</t>
  </si>
  <si>
    <t>Dodávky, instalační materiál a práce</t>
  </si>
  <si>
    <t>Celková nabídková cena 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</si>
  <si>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</si>
  <si>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</si>
  <si>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</si>
  <si>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LFHK-08-2025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</si>
  <si>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LF HK – AV technika – Zobrazovací technika 2</t>
  </si>
  <si>
    <t>Dětská klinika a Oční klinika</t>
  </si>
  <si>
    <t>POLOŽKA č.</t>
  </si>
  <si>
    <t>NÁZEV POLOŽKY</t>
  </si>
  <si>
    <t>POČET MĚRNÝCH JEDNOTEK</t>
  </si>
  <si>
    <r>
      <t xml:space="preserve">JEDNOTKOVÁ CENA 
v Kč bez DPH 
</t>
    </r>
    <r>
      <rPr>
        <b/>
        <i/>
        <sz val="12"/>
        <color theme="1"/>
        <rFont val="Calibri"/>
        <family val="2"/>
        <charset val="238"/>
        <scheme val="minor"/>
      </rPr>
      <t>(doplní účastník)</t>
    </r>
  </si>
  <si>
    <t>JEDNOTKOVÁ CENA v Kč bez DPH zaokrouhlená na dvě desetinná místa
(jednotková cena rozhodná pro plnění veřejné zakázky)</t>
  </si>
  <si>
    <r>
      <t xml:space="preserve">NÁZEV / POPIS NABÍZENÉ POLOŽKY / PARAMETRU *
</t>
    </r>
    <r>
      <rPr>
        <b/>
        <i/>
        <sz val="12"/>
        <color theme="1"/>
        <rFont val="Calibri"/>
        <family val="2"/>
        <charset val="238"/>
        <scheme val="minor"/>
      </rPr>
      <t>(doplní účastník)</t>
    </r>
  </si>
  <si>
    <t>Posluchárna</t>
  </si>
  <si>
    <t>Dětská klinika, FNHK, Sokolská 581, 500 05 Nový Hradec Králové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</si>
  <si>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scheme val="minor"/>
      </rPr>
      <t>, příp. pouze "ANO", nelze-li uvést přesnou specifikaci (např. konkrétní hodnotu).</t>
    </r>
  </si>
  <si>
    <t>Celková nabídková cena v Kč bez DPH (Dětská klinika - Posluchárna)</t>
  </si>
  <si>
    <t xml:space="preserve">[...doplní účastník...] </t>
  </si>
  <si>
    <t>Oční klinika, FNHK, Sokolská 581, 500 05 Nový Hradec Králové</t>
  </si>
  <si>
    <t>O1</t>
  </si>
  <si>
    <t>O2</t>
  </si>
  <si>
    <t>O3</t>
  </si>
  <si>
    <t>O4</t>
  </si>
  <si>
    <t>Celková nabídková cena v Kč bez DPH (Oční klinika - Seminární místnost)</t>
  </si>
  <si>
    <t>Oční klinika - Seminární místnost</t>
  </si>
  <si>
    <t>Dětská klinika - Posluchárna</t>
  </si>
  <si>
    <t>Dětská klinika (Posluchárná) a Oční klinika (Seminární místnost)</t>
  </si>
  <si>
    <t>Instalační skříňka 19"</t>
  </si>
  <si>
    <t>Kabeláž</t>
  </si>
  <si>
    <t>Zobrazovací zařízení, velkoplošný monitor</t>
  </si>
  <si>
    <t>Pojízdný stojan monitoru</t>
  </si>
  <si>
    <r>
      <t xml:space="preserve">Monitor se střední dobou živostnosti min. 10 000h, úhlopříčka obrazu 65", barevná hloubka 10 bit, poměr stran 16:9, rozlišení min. 3840x2160, kontrast min. 1200:1, </t>
    </r>
    <r>
      <rPr>
        <sz val="11"/>
        <color rgb="FF0070C0"/>
        <rFont val="Calibri"/>
        <family val="2"/>
        <charset val="238"/>
        <scheme val="minor"/>
      </rPr>
      <t xml:space="preserve">záruka se vztahuje na plnou funkčnost veškerých pixelů. </t>
    </r>
  </si>
  <si>
    <r>
      <t>Monitor se střední dobou živostnosti min. 10 000h, úhlopříčka obrazu 98", barevná hloubka 10 bit, poměr stran 16:9, kontrast min. 1200:1, vstup HDMI, rozlišení min. 3840x2160,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70C0"/>
        <rFont val="Calibri"/>
        <family val="2"/>
        <charset val="238"/>
        <scheme val="minor"/>
      </rPr>
      <t xml:space="preserve">záruka se vztahuje na plnou funkčnost veškerých pixelů. </t>
    </r>
  </si>
  <si>
    <t>Nejvýše přípustná hodnota nabídkové ceny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</si>
</sst>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0\ &quot;Kč&quot;"/>
    <numFmt numFmtId="166" formatCode="_-* #,##0\ [$Kč-405]_-;\-* #,##0\ [$Kč-405]_-;_-* &quot;-&quot;\ [$Kč-405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2" borderId="0" xfId="1" applyFill="1"/>
    <xf numFmtId="0" fontId="5" fillId="2" borderId="0" xfId="1" applyFont="1" applyFill="1" applyAlignment="1">
      <alignment horizontal="right"/>
    </xf>
    <xf numFmtId="0" fontId="2" fillId="0" borderId="0" xfId="1"/>
    <xf numFmtId="0" fontId="8" fillId="2" borderId="0" xfId="1" applyFont="1" applyFill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49" fontId="9" fillId="0" borderId="7" xfId="1" applyNumberFormat="1" applyFont="1" applyBorder="1"/>
    <xf numFmtId="0" fontId="11" fillId="0" borderId="0" xfId="1" applyFont="1"/>
    <xf numFmtId="49" fontId="9" fillId="0" borderId="10" xfId="1" applyNumberFormat="1" applyFont="1" applyBorder="1"/>
    <xf numFmtId="49" fontId="9" fillId="0" borderId="13" xfId="1" applyNumberFormat="1" applyFont="1" applyBorder="1"/>
    <xf numFmtId="0" fontId="2" fillId="0" borderId="0" xfId="1" applyAlignment="1">
      <alignment horizontal="left"/>
    </xf>
    <xf numFmtId="0" fontId="3" fillId="3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165" fontId="3" fillId="4" borderId="23" xfId="1" applyNumberFormat="1" applyFont="1" applyFill="1" applyBorder="1" applyAlignment="1">
      <alignment horizontal="center" vertical="center" wrapText="1"/>
    </xf>
    <xf numFmtId="0" fontId="2" fillId="0" borderId="25" xfId="1" applyBorder="1"/>
    <xf numFmtId="166" fontId="2" fillId="5" borderId="26" xfId="1" applyNumberFormat="1" applyFill="1" applyBorder="1"/>
    <xf numFmtId="164" fontId="3" fillId="2" borderId="0" xfId="1" applyNumberFormat="1" applyFont="1" applyFill="1"/>
    <xf numFmtId="0" fontId="3" fillId="3" borderId="28" xfId="1" applyFont="1" applyFill="1" applyBorder="1" applyAlignment="1">
      <alignment vertical="center"/>
    </xf>
    <xf numFmtId="0" fontId="3" fillId="3" borderId="29" xfId="1" applyFont="1" applyFill="1" applyBorder="1" applyAlignment="1">
      <alignment vertical="center"/>
    </xf>
    <xf numFmtId="164" fontId="3" fillId="5" borderId="30" xfId="1" applyNumberFormat="1" applyFont="1" applyFill="1" applyBorder="1" applyAlignment="1">
      <alignment vertical="center"/>
    </xf>
    <xf numFmtId="3" fontId="3" fillId="0" borderId="0" xfId="1" applyNumberFormat="1" applyFont="1"/>
    <xf numFmtId="1" fontId="12" fillId="6" borderId="0" xfId="1" applyNumberFormat="1" applyFont="1" applyFill="1" applyAlignment="1" applyProtection="1">
      <alignment horizontal="left" vertical="center"/>
      <protection locked="0"/>
    </xf>
    <xf numFmtId="1" fontId="12" fillId="2" borderId="0" xfId="1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5" fontId="4" fillId="2" borderId="3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>
      <alignment horizontal="left"/>
    </xf>
    <xf numFmtId="0" fontId="11" fillId="2" borderId="36" xfId="0" applyFont="1" applyFill="1" applyBorder="1" applyAlignment="1">
      <alignment horizontal="center"/>
    </xf>
    <xf numFmtId="165" fontId="11" fillId="2" borderId="37" xfId="0" applyNumberFormat="1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center"/>
    </xf>
    <xf numFmtId="165" fontId="11" fillId="2" borderId="41" xfId="0" applyNumberFormat="1" applyFont="1" applyFill="1" applyBorder="1" applyAlignment="1">
      <alignment horizontal="left"/>
    </xf>
    <xf numFmtId="0" fontId="4" fillId="7" borderId="44" xfId="0" applyFont="1" applyFill="1" applyBorder="1" applyAlignment="1">
      <alignment horizontal="left"/>
    </xf>
    <xf numFmtId="0" fontId="0" fillId="7" borderId="45" xfId="0" applyFill="1" applyBorder="1" applyAlignment="1">
      <alignment horizontal="center"/>
    </xf>
    <xf numFmtId="165" fontId="0" fillId="7" borderId="46" xfId="0" applyNumberFormat="1" applyFill="1" applyBorder="1" applyAlignment="1">
      <alignment horizontal="left"/>
    </xf>
    <xf numFmtId="165" fontId="3" fillId="5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165" fontId="0" fillId="8" borderId="48" xfId="0" applyNumberFormat="1" applyFill="1" applyBorder="1" applyAlignment="1">
      <alignment horizontal="center" vertical="top"/>
    </xf>
    <xf numFmtId="165" fontId="0" fillId="5" borderId="48" xfId="0" applyNumberFormat="1" applyFill="1" applyBorder="1" applyAlignment="1">
      <alignment vertical="top"/>
    </xf>
    <xf numFmtId="0" fontId="0" fillId="8" borderId="49" xfId="0" applyFill="1" applyBorder="1" applyAlignment="1">
      <alignment horizontal="center" vertical="top"/>
    </xf>
    <xf numFmtId="0" fontId="0" fillId="0" borderId="50" xfId="0" applyBorder="1" applyAlignment="1">
      <alignment wrapText="1"/>
    </xf>
    <xf numFmtId="165" fontId="0" fillId="8" borderId="50" xfId="0" applyNumberFormat="1" applyFill="1" applyBorder="1" applyAlignment="1">
      <alignment horizontal="center" vertical="top"/>
    </xf>
    <xf numFmtId="165" fontId="0" fillId="5" borderId="50" xfId="0" applyNumberFormat="1" applyFill="1" applyBorder="1" applyAlignment="1">
      <alignment vertical="top"/>
    </xf>
    <xf numFmtId="0" fontId="0" fillId="0" borderId="51" xfId="0" applyBorder="1" applyAlignment="1">
      <alignment wrapText="1"/>
    </xf>
    <xf numFmtId="0" fontId="0" fillId="8" borderId="52" xfId="0" applyFill="1" applyBorder="1" applyAlignment="1">
      <alignment horizontal="center" vertical="top"/>
    </xf>
    <xf numFmtId="0" fontId="0" fillId="0" borderId="48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48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wrapText="1"/>
    </xf>
    <xf numFmtId="0" fontId="0" fillId="0" borderId="54" xfId="0" applyBorder="1" applyAlignment="1">
      <alignment vertical="top" wrapText="1"/>
    </xf>
    <xf numFmtId="165" fontId="0" fillId="8" borderId="54" xfId="0" applyNumberFormat="1" applyFill="1" applyBorder="1" applyAlignment="1">
      <alignment horizontal="center" vertical="top"/>
    </xf>
    <xf numFmtId="165" fontId="0" fillId="5" borderId="54" xfId="0" applyNumberFormat="1" applyFill="1" applyBorder="1" applyAlignment="1">
      <alignment vertical="top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wrapText="1"/>
    </xf>
    <xf numFmtId="165" fontId="0" fillId="8" borderId="56" xfId="0" applyNumberFormat="1" applyFill="1" applyBorder="1" applyAlignment="1">
      <alignment horizontal="center" vertical="top"/>
    </xf>
    <xf numFmtId="165" fontId="0" fillId="5" borderId="56" xfId="0" applyNumberFormat="1" applyFill="1" applyBorder="1" applyAlignment="1">
      <alignment vertical="top"/>
    </xf>
    <xf numFmtId="165" fontId="0" fillId="8" borderId="4" xfId="0" applyNumberFormat="1" applyFill="1" applyBorder="1" applyAlignment="1">
      <alignment horizontal="center" vertical="top"/>
    </xf>
    <xf numFmtId="165" fontId="0" fillId="5" borderId="4" xfId="0" applyNumberFormat="1" applyFill="1" applyBorder="1" applyAlignment="1">
      <alignment vertical="top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0" fillId="8" borderId="61" xfId="0" applyFill="1" applyBorder="1" applyAlignment="1">
      <alignment horizontal="center" vertical="top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8" borderId="65" xfId="0" applyFill="1" applyBorder="1" applyAlignment="1">
      <alignment horizontal="center" vertical="top"/>
    </xf>
    <xf numFmtId="0" fontId="0" fillId="0" borderId="66" xfId="0" applyBorder="1" applyAlignment="1">
      <alignment wrapText="1"/>
    </xf>
    <xf numFmtId="0" fontId="0" fillId="8" borderId="67" xfId="0" applyFill="1" applyBorder="1" applyAlignment="1">
      <alignment horizontal="center" vertical="top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0" fillId="0" borderId="69" xfId="0" applyBorder="1" applyAlignment="1">
      <alignment vertical="top" wrapText="1"/>
    </xf>
    <xf numFmtId="165" fontId="0" fillId="8" borderId="69" xfId="0" applyNumberFormat="1" applyFill="1" applyBorder="1" applyAlignment="1">
      <alignment horizontal="center" vertical="top"/>
    </xf>
    <xf numFmtId="165" fontId="0" fillId="5" borderId="69" xfId="0" applyNumberFormat="1" applyFill="1" applyBorder="1" applyAlignment="1">
      <alignment vertical="top"/>
    </xf>
    <xf numFmtId="0" fontId="0" fillId="0" borderId="70" xfId="0" applyBorder="1" applyAlignment="1">
      <alignment vertical="top" wrapText="1"/>
    </xf>
    <xf numFmtId="0" fontId="0" fillId="8" borderId="71" xfId="0" applyFill="1" applyBorder="1" applyAlignment="1">
      <alignment horizontal="center" vertical="top"/>
    </xf>
    <xf numFmtId="0" fontId="0" fillId="0" borderId="50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4" xfId="0" applyBorder="1" applyAlignment="1">
      <alignment horizontal="center" vertical="top" wrapText="1"/>
    </xf>
    <xf numFmtId="0" fontId="0" fillId="0" borderId="54" xfId="0" applyBorder="1" applyAlignment="1">
      <alignment horizontal="center" wrapText="1"/>
    </xf>
    <xf numFmtId="0" fontId="0" fillId="0" borderId="48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0" fillId="0" borderId="69" xfId="0" applyBorder="1" applyAlignment="1">
      <alignment horizontal="center" wrapText="1"/>
    </xf>
    <xf numFmtId="165" fontId="0" fillId="8" borderId="47" xfId="0" applyNumberFormat="1" applyFill="1" applyBorder="1" applyAlignment="1">
      <alignment horizontal="center" vertical="top"/>
    </xf>
    <xf numFmtId="165" fontId="0" fillId="5" borderId="47" xfId="0" applyNumberFormat="1" applyFill="1" applyBorder="1" applyAlignment="1">
      <alignment vertical="top"/>
    </xf>
    <xf numFmtId="0" fontId="0" fillId="0" borderId="47" xfId="0" applyBorder="1" applyAlignment="1">
      <alignment vertical="top" wrapText="1"/>
    </xf>
    <xf numFmtId="0" fontId="0" fillId="8" borderId="72" xfId="0" applyFill="1" applyBorder="1" applyAlignment="1">
      <alignment horizontal="center" vertical="top"/>
    </xf>
    <xf numFmtId="0" fontId="0" fillId="0" borderId="73" xfId="0" applyBorder="1" applyAlignment="1">
      <alignment vertical="top" wrapText="1"/>
    </xf>
    <xf numFmtId="165" fontId="0" fillId="8" borderId="74" xfId="0" applyNumberFormat="1" applyFill="1" applyBorder="1" applyAlignment="1">
      <alignment horizontal="center" vertical="top"/>
    </xf>
    <xf numFmtId="165" fontId="0" fillId="5" borderId="74" xfId="0" applyNumberFormat="1" applyFill="1" applyBorder="1" applyAlignment="1">
      <alignment vertical="top"/>
    </xf>
    <xf numFmtId="0" fontId="0" fillId="8" borderId="75" xfId="0" applyFill="1" applyBorder="1" applyAlignment="1">
      <alignment horizontal="center" vertical="top"/>
    </xf>
    <xf numFmtId="0" fontId="1" fillId="0" borderId="24" xfId="1" applyFont="1" applyBorder="1"/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0" fontId="1" fillId="0" borderId="14" xfId="1" applyFont="1" applyBorder="1" applyAlignment="1">
      <alignment horizontal="left"/>
    </xf>
    <xf numFmtId="0" fontId="2" fillId="0" borderId="15" xfId="1" applyBorder="1" applyAlignment="1">
      <alignment horizontal="left"/>
    </xf>
    <xf numFmtId="0" fontId="0" fillId="2" borderId="0" xfId="0" applyFill="1" applyAlignment="1">
      <alignment horizontal="left" wrapText="1"/>
    </xf>
    <xf numFmtId="49" fontId="9" fillId="2" borderId="33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horizontal="left"/>
    </xf>
    <xf numFmtId="49" fontId="9" fillId="7" borderId="42" xfId="0" applyNumberFormat="1" applyFont="1" applyFill="1" applyBorder="1" applyAlignment="1">
      <alignment horizontal="left"/>
    </xf>
    <xf numFmtId="49" fontId="9" fillId="7" borderId="43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0" xfId="1" applyAlignment="1">
      <alignment vertical="center"/>
    </xf>
    <xf numFmtId="0" fontId="2" fillId="0" borderId="31" xfId="1" applyBorder="1" applyAlignment="1">
      <alignment vertical="center"/>
    </xf>
    <xf numFmtId="0" fontId="2" fillId="0" borderId="32" xfId="1" applyBorder="1" applyAlignment="1">
      <alignment vertical="center"/>
    </xf>
    <xf numFmtId="6" fontId="3" fillId="7" borderId="23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E8D1C340-B3A5-45E2-A70F-EFDFB675E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6270-9D24-452A-8F19-E89423B950DC}">
  <sheetPr>
    <pageSetUpPr fitToPage="1"/>
  </sheetPr>
  <dimension ref="A1:H28"/>
  <sheetViews>
    <sheetView tabSelected="1" view="pageBreakPreview" topLeftCell="A6" zoomScale="145" zoomScaleNormal="100" zoomScaleSheetLayoutView="145" workbookViewId="0">
      <selection activeCell="I17" sqref="I17"/>
    </sheetView>
  </sheetViews>
  <sheetFormatPr defaultRowHeight="15" x14ac:dyDescent="0.25"/>
  <cols>
    <col min="1" max="1" width="31.42578125" style="8" customWidth="1"/>
    <col min="2" max="2" width="48" style="8" customWidth="1"/>
    <col min="3" max="3" width="20.140625" style="8" customWidth="1"/>
    <col min="4" max="4" width="1.85546875" style="8" customWidth="1"/>
    <col min="5" max="16384" width="9.140625" style="8"/>
  </cols>
  <sheetData>
    <row r="1" spans="1:8" x14ac:dyDescent="0.25">
      <c r="A1" s="6"/>
      <c r="B1" s="6"/>
      <c r="C1" s="7" t="s">
        <v>42</v>
      </c>
    </row>
    <row r="2" spans="1:8" x14ac:dyDescent="0.25">
      <c r="A2" s="6"/>
      <c r="B2" s="6"/>
      <c r="C2" s="6"/>
    </row>
    <row r="3" spans="1:8" x14ac:dyDescent="0.25">
      <c r="A3" s="6"/>
      <c r="B3" s="6"/>
      <c r="C3" s="6"/>
    </row>
    <row r="4" spans="1:8" ht="18.75" customHeight="1" x14ac:dyDescent="0.25">
      <c r="A4" s="114" t="s">
        <v>26</v>
      </c>
      <c r="B4" s="114"/>
      <c r="C4" s="114"/>
      <c r="D4" s="9"/>
      <c r="E4" s="9"/>
      <c r="F4" s="9"/>
      <c r="G4" s="9"/>
      <c r="H4" s="9"/>
    </row>
    <row r="5" spans="1:8" ht="18.75" x14ac:dyDescent="0.25">
      <c r="A5" s="114" t="s">
        <v>27</v>
      </c>
      <c r="B5" s="114"/>
      <c r="C5" s="114"/>
      <c r="D5" s="9"/>
      <c r="E5" s="9"/>
      <c r="F5" s="9"/>
      <c r="G5" s="9"/>
      <c r="H5" s="9"/>
    </row>
    <row r="6" spans="1:8" ht="18.75" customHeight="1" x14ac:dyDescent="0.25">
      <c r="A6" s="114" t="s">
        <v>28</v>
      </c>
      <c r="B6" s="114"/>
      <c r="C6" s="114"/>
      <c r="D6" s="9"/>
      <c r="E6" s="9"/>
      <c r="F6" s="9"/>
      <c r="G6" s="9"/>
      <c r="H6" s="9"/>
    </row>
    <row r="7" spans="1:8" ht="18.75" customHeight="1" x14ac:dyDescent="0.25">
      <c r="A7" s="10"/>
      <c r="B7" s="10"/>
      <c r="C7" s="10"/>
      <c r="D7" s="9"/>
      <c r="E7" s="9"/>
      <c r="F7" s="9"/>
      <c r="G7" s="9"/>
      <c r="H7" s="9"/>
    </row>
    <row r="8" spans="1:8" ht="15.75" thickBot="1" x14ac:dyDescent="0.3">
      <c r="A8" s="6"/>
      <c r="B8" s="6"/>
      <c r="C8" s="6"/>
    </row>
    <row r="9" spans="1:8" ht="15.75" x14ac:dyDescent="0.25">
      <c r="A9" s="11" t="s">
        <v>29</v>
      </c>
      <c r="B9" s="115" t="s">
        <v>43</v>
      </c>
      <c r="C9" s="116"/>
      <c r="D9" s="12"/>
    </row>
    <row r="10" spans="1:8" ht="15.75" x14ac:dyDescent="0.25">
      <c r="A10" s="13" t="s">
        <v>30</v>
      </c>
      <c r="B10" s="117" t="s">
        <v>44</v>
      </c>
      <c r="C10" s="118"/>
      <c r="D10" s="12"/>
    </row>
    <row r="11" spans="1:8" ht="16.5" thickBot="1" x14ac:dyDescent="0.3">
      <c r="A11" s="14" t="s">
        <v>31</v>
      </c>
      <c r="B11" s="119" t="s">
        <v>64</v>
      </c>
      <c r="C11" s="120"/>
      <c r="D11" s="12"/>
    </row>
    <row r="12" spans="1:8" ht="16.5" thickBot="1" x14ac:dyDescent="0.3">
      <c r="A12" s="15"/>
      <c r="B12" s="15"/>
      <c r="D12" s="12"/>
    </row>
    <row r="13" spans="1:8" ht="15.75" x14ac:dyDescent="0.25">
      <c r="A13" s="106" t="s">
        <v>32</v>
      </c>
      <c r="B13" s="107"/>
      <c r="C13" s="108"/>
      <c r="D13" s="12"/>
    </row>
    <row r="14" spans="1:8" ht="16.5" thickBot="1" x14ac:dyDescent="0.3">
      <c r="A14" s="109"/>
      <c r="B14" s="110"/>
      <c r="C14" s="111"/>
      <c r="D14" s="12"/>
    </row>
    <row r="15" spans="1:8" ht="30.75" thickBot="1" x14ac:dyDescent="0.3">
      <c r="A15" s="16" t="s">
        <v>33</v>
      </c>
      <c r="B15" s="17" t="s">
        <v>34</v>
      </c>
      <c r="C15" s="18" t="s">
        <v>35</v>
      </c>
    </row>
    <row r="16" spans="1:8" ht="21.75" customHeight="1" x14ac:dyDescent="0.25">
      <c r="A16" s="105" t="s">
        <v>63</v>
      </c>
      <c r="B16" s="19" t="s">
        <v>37</v>
      </c>
      <c r="C16" s="20" t="e">
        <f>'Dětská klinika'!H20</f>
        <v>#VALUE!</v>
      </c>
    </row>
    <row r="17" spans="1:3" ht="21.75" customHeight="1" x14ac:dyDescent="0.25">
      <c r="A17" s="105" t="s">
        <v>62</v>
      </c>
      <c r="B17" s="19" t="s">
        <v>37</v>
      </c>
      <c r="C17" s="20" t="e">
        <f>'Oční klinika'!H15</f>
        <v>#VALUE!</v>
      </c>
    </row>
    <row r="18" spans="1:3" ht="15.75" thickBot="1" x14ac:dyDescent="0.3"/>
    <row r="19" spans="1:3" s="130" customFormat="1" ht="21.75" customHeight="1" thickBot="1" x14ac:dyDescent="0.3">
      <c r="A19" s="131" t="s">
        <v>71</v>
      </c>
      <c r="B19" s="132"/>
      <c r="C19" s="133">
        <v>384470</v>
      </c>
    </row>
    <row r="20" spans="1:3" ht="15.75" thickBot="1" x14ac:dyDescent="0.3">
      <c r="A20" s="112"/>
      <c r="B20" s="113"/>
      <c r="C20" s="21"/>
    </row>
    <row r="21" spans="1:3" ht="30.75" customHeight="1" thickBot="1" x14ac:dyDescent="0.3">
      <c r="A21" s="22" t="s">
        <v>38</v>
      </c>
      <c r="B21" s="23"/>
      <c r="C21" s="24" t="e">
        <f>SUM(C16:C17)</f>
        <v>#VALUE!</v>
      </c>
    </row>
    <row r="24" spans="1:3" x14ac:dyDescent="0.25">
      <c r="C24" s="25"/>
    </row>
    <row r="25" spans="1:3" x14ac:dyDescent="0.25">
      <c r="A25" s="26" t="s">
        <v>39</v>
      </c>
    </row>
    <row r="26" spans="1:3" x14ac:dyDescent="0.25">
      <c r="A26" s="27"/>
    </row>
    <row r="27" spans="1:3" x14ac:dyDescent="0.25">
      <c r="A27" s="26" t="s">
        <v>40</v>
      </c>
    </row>
    <row r="28" spans="1:3" x14ac:dyDescent="0.25">
      <c r="A28" s="26" t="s">
        <v>41</v>
      </c>
    </row>
  </sheetData>
  <mergeCells count="8">
    <mergeCell ref="A13:C14"/>
    <mergeCell ref="A20:B20"/>
    <mergeCell ref="A4:C4"/>
    <mergeCell ref="A5:C5"/>
    <mergeCell ref="A6:C6"/>
    <mergeCell ref="B9:C9"/>
    <mergeCell ref="B10:C10"/>
    <mergeCell ref="B11:C11"/>
  </mergeCells>
  <pageMargins left="0.70866141732283472" right="0.70866141732283472" top="0.78740157480314965" bottom="0.78740157480314965" header="0.31496062992125984" footer="0.31496062992125984"/>
  <pageSetup paperSize="9" scale="87" fitToHeight="51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359D-4527-480D-9BE5-4CBD87AFA7F8}">
  <dimension ref="A1:O60"/>
  <sheetViews>
    <sheetView view="pageBreakPreview" zoomScaleNormal="100" zoomScaleSheetLayoutView="100" workbookViewId="0">
      <pane ySplit="8" topLeftCell="A9" activePane="bottomLeft" state="frozen"/>
      <selection pane="bottomLeft" activeCell="H20" sqref="H20"/>
    </sheetView>
  </sheetViews>
  <sheetFormatPr defaultRowHeight="15" x14ac:dyDescent="0.25"/>
  <cols>
    <col min="1" max="1" width="11.7109375" customWidth="1"/>
    <col min="2" max="2" width="11.140625" customWidth="1"/>
    <col min="3" max="3" width="29.28515625" customWidth="1"/>
    <col min="4" max="4" width="12.7109375" customWidth="1"/>
    <col min="5" max="5" width="11.85546875" customWidth="1"/>
    <col min="6" max="8" width="21.5703125" customWidth="1"/>
    <col min="9" max="9" width="43.7109375" customWidth="1"/>
    <col min="10" max="10" width="32.7109375" customWidth="1"/>
  </cols>
  <sheetData>
    <row r="1" spans="1:15" x14ac:dyDescent="0.25">
      <c r="J1" s="28" t="str">
        <f>Celkem!C1</f>
        <v>Dokumentace zadávacího řízení LFHK-08-2025 – příloha č. 5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ht="15.75" x14ac:dyDescent="0.25">
      <c r="A4" s="122" t="s">
        <v>29</v>
      </c>
      <c r="B4" s="123"/>
      <c r="C4" s="33" t="str">
        <f>Celkem!B9</f>
        <v>LF HK – AV technika – Zobrazovací technika 2</v>
      </c>
      <c r="D4" s="34"/>
      <c r="E4" s="34"/>
      <c r="F4" s="35"/>
      <c r="G4" s="1"/>
      <c r="H4" s="1"/>
      <c r="I4" s="1"/>
      <c r="J4" s="1"/>
      <c r="K4" s="1"/>
    </row>
    <row r="5" spans="1:15" ht="15.75" x14ac:dyDescent="0.25">
      <c r="A5" s="124" t="s">
        <v>30</v>
      </c>
      <c r="B5" s="125"/>
      <c r="C5" s="36" t="s">
        <v>52</v>
      </c>
      <c r="D5" s="37"/>
      <c r="E5" s="37"/>
      <c r="F5" s="38"/>
      <c r="G5" s="1"/>
      <c r="H5" s="1"/>
      <c r="I5" s="1"/>
      <c r="J5" s="1"/>
      <c r="K5" s="1"/>
    </row>
    <row r="6" spans="1:15" ht="16.5" thickBot="1" x14ac:dyDescent="0.3">
      <c r="A6" s="126" t="s">
        <v>31</v>
      </c>
      <c r="B6" s="127"/>
      <c r="C6" s="39" t="s">
        <v>51</v>
      </c>
      <c r="D6" s="40"/>
      <c r="E6" s="40"/>
      <c r="F6" s="41"/>
      <c r="G6" s="1"/>
      <c r="H6" s="1"/>
      <c r="I6" s="1"/>
      <c r="J6" s="1"/>
      <c r="K6" s="1"/>
    </row>
    <row r="7" spans="1:15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11" thickBot="1" x14ac:dyDescent="0.3">
      <c r="A8" s="29" t="s">
        <v>45</v>
      </c>
      <c r="B8" s="30" t="s">
        <v>0</v>
      </c>
      <c r="C8" s="30" t="s">
        <v>46</v>
      </c>
      <c r="D8" s="30" t="s">
        <v>47</v>
      </c>
      <c r="E8" s="30" t="s">
        <v>1</v>
      </c>
      <c r="F8" s="31" t="s">
        <v>48</v>
      </c>
      <c r="G8" s="31" t="s">
        <v>49</v>
      </c>
      <c r="H8" s="31" t="s">
        <v>35</v>
      </c>
      <c r="I8" s="30" t="s">
        <v>2</v>
      </c>
      <c r="J8" s="32" t="s">
        <v>50</v>
      </c>
      <c r="K8" s="2"/>
      <c r="L8" s="3"/>
      <c r="M8" s="3"/>
      <c r="N8" s="3"/>
      <c r="O8" s="3"/>
    </row>
    <row r="9" spans="1:15" ht="75" x14ac:dyDescent="0.25">
      <c r="A9" s="70" t="s">
        <v>8</v>
      </c>
      <c r="B9" s="50"/>
      <c r="C9" s="50" t="s">
        <v>9</v>
      </c>
      <c r="D9" s="87">
        <v>1</v>
      </c>
      <c r="E9" s="87" t="s">
        <v>3</v>
      </c>
      <c r="F9" s="51" t="s">
        <v>55</v>
      </c>
      <c r="G9" s="52" t="e">
        <f t="shared" ref="G9:G12" si="0">ROUND(F9,2)</f>
        <v>#VALUE!</v>
      </c>
      <c r="H9" s="52" t="e">
        <f t="shared" ref="H9:H12" si="1">D9*G9</f>
        <v>#VALUE!</v>
      </c>
      <c r="I9" s="53" t="s">
        <v>69</v>
      </c>
      <c r="J9" s="54" t="s">
        <v>55</v>
      </c>
      <c r="K9" s="2"/>
      <c r="L9" s="3"/>
      <c r="M9" s="3"/>
      <c r="N9" s="3"/>
      <c r="O9" s="3"/>
    </row>
    <row r="10" spans="1:15" ht="75" x14ac:dyDescent="0.25">
      <c r="A10" s="71" t="s">
        <v>10</v>
      </c>
      <c r="B10" s="55"/>
      <c r="C10" s="55" t="s">
        <v>11</v>
      </c>
      <c r="D10" s="88">
        <v>1</v>
      </c>
      <c r="E10" s="88" t="s">
        <v>3</v>
      </c>
      <c r="F10" s="47" t="s">
        <v>55</v>
      </c>
      <c r="G10" s="48" t="e">
        <f t="shared" si="0"/>
        <v>#VALUE!</v>
      </c>
      <c r="H10" s="48" t="e">
        <f t="shared" si="1"/>
        <v>#VALUE!</v>
      </c>
      <c r="I10" s="56" t="s">
        <v>20</v>
      </c>
      <c r="J10" s="49" t="s">
        <v>55</v>
      </c>
      <c r="K10" s="2"/>
      <c r="L10" s="3"/>
      <c r="M10" s="3"/>
      <c r="N10" s="3"/>
      <c r="O10" s="3"/>
    </row>
    <row r="11" spans="1:15" ht="75" x14ac:dyDescent="0.25">
      <c r="A11" s="71" t="s">
        <v>12</v>
      </c>
      <c r="B11" s="55"/>
      <c r="C11" s="55" t="s">
        <v>13</v>
      </c>
      <c r="D11" s="88">
        <v>1</v>
      </c>
      <c r="E11" s="88" t="s">
        <v>3</v>
      </c>
      <c r="F11" s="47" t="s">
        <v>55</v>
      </c>
      <c r="G11" s="48" t="e">
        <f t="shared" si="0"/>
        <v>#VALUE!</v>
      </c>
      <c r="H11" s="48" t="e">
        <f t="shared" si="1"/>
        <v>#VALUE!</v>
      </c>
      <c r="I11" s="56" t="s">
        <v>19</v>
      </c>
      <c r="J11" s="49" t="s">
        <v>55</v>
      </c>
      <c r="K11" s="2"/>
      <c r="L11" s="3"/>
      <c r="M11" s="3"/>
      <c r="N11" s="3"/>
      <c r="O11" s="3"/>
    </row>
    <row r="12" spans="1:15" ht="45" x14ac:dyDescent="0.25">
      <c r="A12" s="72" t="s">
        <v>14</v>
      </c>
      <c r="B12" s="64"/>
      <c r="C12" s="64" t="s">
        <v>65</v>
      </c>
      <c r="D12" s="89">
        <v>1</v>
      </c>
      <c r="E12" s="89" t="s">
        <v>3</v>
      </c>
      <c r="F12" s="65" t="s">
        <v>55</v>
      </c>
      <c r="G12" s="66" t="e">
        <f t="shared" si="0"/>
        <v>#VALUE!</v>
      </c>
      <c r="H12" s="66" t="e">
        <f t="shared" si="1"/>
        <v>#VALUE!</v>
      </c>
      <c r="I12" s="69" t="s">
        <v>18</v>
      </c>
      <c r="J12" s="73" t="s">
        <v>55</v>
      </c>
      <c r="K12" s="3"/>
      <c r="L12" s="3"/>
      <c r="M12" s="3"/>
      <c r="N12" s="3"/>
      <c r="O12" s="3"/>
    </row>
    <row r="13" spans="1:15" x14ac:dyDescent="0.25">
      <c r="A13" s="74"/>
      <c r="B13" s="2"/>
      <c r="C13" s="2"/>
      <c r="D13" s="90"/>
      <c r="E13" s="90"/>
      <c r="F13" s="2"/>
      <c r="G13" s="2"/>
      <c r="H13" s="2"/>
      <c r="I13" s="2"/>
      <c r="J13" s="75"/>
      <c r="K13" s="3"/>
      <c r="L13" s="3"/>
      <c r="M13" s="3"/>
      <c r="N13" s="3"/>
      <c r="O13" s="3"/>
    </row>
    <row r="14" spans="1:15" x14ac:dyDescent="0.25">
      <c r="A14" s="76" t="s">
        <v>15</v>
      </c>
      <c r="B14" s="4"/>
      <c r="C14" s="4" t="s">
        <v>66</v>
      </c>
      <c r="D14" s="91">
        <v>1</v>
      </c>
      <c r="E14" s="91" t="s">
        <v>4</v>
      </c>
      <c r="F14" s="67" t="s">
        <v>55</v>
      </c>
      <c r="G14" s="68" t="e">
        <f t="shared" ref="G14" si="2">ROUND(F14,2)</f>
        <v>#VALUE!</v>
      </c>
      <c r="H14" s="68" t="e">
        <f t="shared" ref="H14" si="3">D14*G14</f>
        <v>#VALUE!</v>
      </c>
      <c r="I14" s="5" t="s">
        <v>21</v>
      </c>
      <c r="J14" s="77" t="s">
        <v>55</v>
      </c>
      <c r="K14" s="3"/>
      <c r="L14" s="3"/>
      <c r="M14" s="3"/>
      <c r="N14" s="3"/>
      <c r="O14" s="3"/>
    </row>
    <row r="15" spans="1:15" x14ac:dyDescent="0.25">
      <c r="A15" s="74"/>
      <c r="B15" s="2"/>
      <c r="C15" s="2"/>
      <c r="D15" s="90"/>
      <c r="E15" s="90"/>
      <c r="F15" s="2"/>
      <c r="G15" s="2"/>
      <c r="H15" s="2"/>
      <c r="I15" s="2"/>
      <c r="J15" s="75"/>
      <c r="K15" s="3"/>
      <c r="L15" s="3"/>
      <c r="M15" s="3"/>
      <c r="N15" s="3"/>
      <c r="O15" s="3"/>
    </row>
    <row r="16" spans="1:15" ht="30" x14ac:dyDescent="0.25">
      <c r="A16" s="78" t="s">
        <v>16</v>
      </c>
      <c r="B16" s="59"/>
      <c r="C16" s="60" t="s">
        <v>5</v>
      </c>
      <c r="D16" s="92">
        <v>1</v>
      </c>
      <c r="E16" s="93" t="s">
        <v>4</v>
      </c>
      <c r="F16" s="61" t="s">
        <v>55</v>
      </c>
      <c r="G16" s="62" t="e">
        <f t="shared" ref="G16:G18" si="4">ROUND(F16,2)</f>
        <v>#VALUE!</v>
      </c>
      <c r="H16" s="62" t="e">
        <f t="shared" ref="H16:H18" si="5">D16*G16</f>
        <v>#VALUE!</v>
      </c>
      <c r="I16" s="63" t="s">
        <v>22</v>
      </c>
      <c r="J16" s="79" t="s">
        <v>55</v>
      </c>
      <c r="K16" s="3"/>
      <c r="L16" s="3"/>
      <c r="M16" s="3"/>
      <c r="N16" s="3"/>
      <c r="O16" s="3"/>
    </row>
    <row r="17" spans="1:15" x14ac:dyDescent="0.25">
      <c r="A17" s="71" t="s">
        <v>17</v>
      </c>
      <c r="B17" s="55"/>
      <c r="C17" s="57" t="s">
        <v>6</v>
      </c>
      <c r="D17" s="94">
        <v>1</v>
      </c>
      <c r="E17" s="88" t="s">
        <v>4</v>
      </c>
      <c r="F17" s="47" t="s">
        <v>55</v>
      </c>
      <c r="G17" s="48" t="e">
        <f t="shared" si="4"/>
        <v>#VALUE!</v>
      </c>
      <c r="H17" s="48" t="e">
        <f t="shared" si="5"/>
        <v>#VALUE!</v>
      </c>
      <c r="I17" s="58" t="s">
        <v>6</v>
      </c>
      <c r="J17" s="49" t="s">
        <v>55</v>
      </c>
      <c r="K17" s="3"/>
      <c r="L17" s="3"/>
      <c r="M17" s="3"/>
      <c r="N17" s="3"/>
      <c r="O17" s="3"/>
    </row>
    <row r="18" spans="1:15" ht="30.75" thickBot="1" x14ac:dyDescent="0.3">
      <c r="A18" s="80" t="s">
        <v>25</v>
      </c>
      <c r="B18" s="81"/>
      <c r="C18" s="82" t="s">
        <v>7</v>
      </c>
      <c r="D18" s="95">
        <v>1</v>
      </c>
      <c r="E18" s="96" t="s">
        <v>4</v>
      </c>
      <c r="F18" s="83" t="s">
        <v>55</v>
      </c>
      <c r="G18" s="84" t="e">
        <f t="shared" si="4"/>
        <v>#VALUE!</v>
      </c>
      <c r="H18" s="84" t="e">
        <f t="shared" si="5"/>
        <v>#VALUE!</v>
      </c>
      <c r="I18" s="85" t="s">
        <v>23</v>
      </c>
      <c r="J18" s="86" t="s">
        <v>55</v>
      </c>
      <c r="K18" s="3"/>
      <c r="L18" s="3"/>
      <c r="M18" s="3"/>
      <c r="N18" s="3"/>
      <c r="O18" s="3"/>
    </row>
    <row r="19" spans="1:15" ht="15.75" thickBot="1" x14ac:dyDescent="0.3">
      <c r="A19" s="2"/>
      <c r="B19" s="2"/>
      <c r="C19" s="46"/>
      <c r="D19" s="46"/>
      <c r="E19" s="2"/>
      <c r="F19" s="2"/>
      <c r="G19" s="2"/>
      <c r="H19" s="2"/>
      <c r="I19" s="46"/>
      <c r="J19" s="2"/>
      <c r="K19" s="3"/>
      <c r="L19" s="3"/>
      <c r="M19" s="3"/>
      <c r="N19" s="3"/>
      <c r="O19" s="3"/>
    </row>
    <row r="20" spans="1:15" s="45" customFormat="1" ht="25.35" customHeight="1" thickBot="1" x14ac:dyDescent="0.3">
      <c r="A20" s="128" t="s">
        <v>54</v>
      </c>
      <c r="B20" s="129"/>
      <c r="C20" s="129"/>
      <c r="D20" s="129"/>
      <c r="E20" s="129"/>
      <c r="F20" s="129"/>
      <c r="G20" s="129"/>
      <c r="H20" s="42" t="e">
        <f>SUM(H9:H18)</f>
        <v>#VALUE!</v>
      </c>
      <c r="I20" s="43"/>
      <c r="J20" s="44"/>
    </row>
    <row r="21" spans="1:15" x14ac:dyDescent="0.25">
      <c r="A21" s="3"/>
      <c r="B21" s="3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21" t="s">
        <v>53</v>
      </c>
      <c r="B23" s="121"/>
      <c r="C23" s="121"/>
      <c r="D23" s="121"/>
      <c r="E23" s="121"/>
      <c r="F23" s="121"/>
      <c r="G23" s="121"/>
      <c r="H23" s="121"/>
      <c r="I23" s="121"/>
      <c r="J23" s="121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</sheetData>
  <mergeCells count="5">
    <mergeCell ref="A23:J23"/>
    <mergeCell ref="A4:B4"/>
    <mergeCell ref="A5:B5"/>
    <mergeCell ref="A6:B6"/>
    <mergeCell ref="A20:G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view="pageBreakPreview" zoomScaleNormal="100" zoomScaleSheetLayoutView="100" workbookViewId="0">
      <selection activeCell="I15" sqref="I15"/>
    </sheetView>
  </sheetViews>
  <sheetFormatPr defaultRowHeight="15" x14ac:dyDescent="0.25"/>
  <cols>
    <col min="1" max="1" width="10.85546875" customWidth="1"/>
    <col min="2" max="2" width="10.5703125" customWidth="1"/>
    <col min="3" max="3" width="31.140625" customWidth="1"/>
    <col min="4" max="4" width="13.140625" customWidth="1"/>
    <col min="5" max="5" width="12.28515625" customWidth="1"/>
    <col min="6" max="8" width="23.7109375" customWidth="1"/>
    <col min="9" max="9" width="41" customWidth="1"/>
    <col min="10" max="10" width="27.5703125" customWidth="1"/>
  </cols>
  <sheetData>
    <row r="1" spans="1:15" x14ac:dyDescent="0.25">
      <c r="J1" s="28" t="str">
        <f>Celkem!C1</f>
        <v>Dokumentace zadávacího řízení LFHK-08-2025 – příloha č. 5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ht="15.75" x14ac:dyDescent="0.25">
      <c r="A4" s="122" t="s">
        <v>29</v>
      </c>
      <c r="B4" s="123"/>
      <c r="C4" s="33" t="str">
        <f>Celkem!B9</f>
        <v>LF HK – AV technika – Zobrazovací technika 2</v>
      </c>
      <c r="D4" s="34"/>
      <c r="E4" s="34"/>
      <c r="F4" s="35"/>
      <c r="G4" s="1"/>
      <c r="H4" s="1"/>
      <c r="I4" s="1"/>
      <c r="J4" s="1"/>
      <c r="K4" s="1"/>
    </row>
    <row r="5" spans="1:15" ht="15.75" x14ac:dyDescent="0.25">
      <c r="A5" s="124" t="s">
        <v>30</v>
      </c>
      <c r="B5" s="125"/>
      <c r="C5" s="36" t="s">
        <v>56</v>
      </c>
      <c r="D5" s="37"/>
      <c r="E5" s="37"/>
      <c r="F5" s="38"/>
      <c r="G5" s="1"/>
      <c r="H5" s="1"/>
      <c r="I5" s="1"/>
      <c r="J5" s="1"/>
      <c r="K5" s="1"/>
    </row>
    <row r="6" spans="1:15" ht="16.5" thickBot="1" x14ac:dyDescent="0.3">
      <c r="A6" s="126" t="s">
        <v>31</v>
      </c>
      <c r="B6" s="127"/>
      <c r="C6" s="39" t="s">
        <v>36</v>
      </c>
      <c r="D6" s="40"/>
      <c r="E6" s="40"/>
      <c r="F6" s="41"/>
      <c r="G6" s="1"/>
      <c r="H6" s="1"/>
      <c r="I6" s="1"/>
      <c r="J6" s="1"/>
      <c r="K6" s="1"/>
    </row>
    <row r="7" spans="1:15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11" thickBot="1" x14ac:dyDescent="0.3">
      <c r="A8" s="29" t="s">
        <v>45</v>
      </c>
      <c r="B8" s="30" t="s">
        <v>0</v>
      </c>
      <c r="C8" s="30" t="s">
        <v>46</v>
      </c>
      <c r="D8" s="30" t="s">
        <v>47</v>
      </c>
      <c r="E8" s="30" t="s">
        <v>1</v>
      </c>
      <c r="F8" s="31" t="s">
        <v>48</v>
      </c>
      <c r="G8" s="31" t="s">
        <v>49</v>
      </c>
      <c r="H8" s="31" t="s">
        <v>35</v>
      </c>
      <c r="I8" s="30" t="s">
        <v>2</v>
      </c>
      <c r="J8" s="32" t="s">
        <v>50</v>
      </c>
      <c r="K8" s="2"/>
      <c r="L8" s="3"/>
      <c r="M8" s="3"/>
      <c r="N8" s="3"/>
      <c r="O8" s="3"/>
    </row>
    <row r="9" spans="1:15" ht="90" x14ac:dyDescent="0.25">
      <c r="A9" s="70" t="s">
        <v>57</v>
      </c>
      <c r="B9" s="50"/>
      <c r="C9" s="50" t="s">
        <v>67</v>
      </c>
      <c r="D9" s="87">
        <v>1</v>
      </c>
      <c r="E9" s="87" t="s">
        <v>3</v>
      </c>
      <c r="F9" s="51" t="s">
        <v>55</v>
      </c>
      <c r="G9" s="52" t="e">
        <f t="shared" ref="G9:G10" si="0">ROUND(F9,2)</f>
        <v>#VALUE!</v>
      </c>
      <c r="H9" s="52" t="e">
        <f t="shared" ref="H9:H10" si="1">D9*G9</f>
        <v>#VALUE!</v>
      </c>
      <c r="I9" s="53" t="s">
        <v>70</v>
      </c>
      <c r="J9" s="54" t="s">
        <v>55</v>
      </c>
      <c r="K9" s="2"/>
      <c r="L9" s="3"/>
      <c r="M9" s="3"/>
      <c r="N9" s="3"/>
      <c r="O9" s="3"/>
    </row>
    <row r="10" spans="1:15" ht="30" x14ac:dyDescent="0.25">
      <c r="A10" s="72" t="s">
        <v>58</v>
      </c>
      <c r="B10" s="64"/>
      <c r="C10" s="64" t="s">
        <v>68</v>
      </c>
      <c r="D10" s="89">
        <v>1</v>
      </c>
      <c r="E10" s="89" t="s">
        <v>3</v>
      </c>
      <c r="F10" s="97" t="s">
        <v>55</v>
      </c>
      <c r="G10" s="98" t="e">
        <f t="shared" si="0"/>
        <v>#VALUE!</v>
      </c>
      <c r="H10" s="98" t="e">
        <f t="shared" si="1"/>
        <v>#VALUE!</v>
      </c>
      <c r="I10" s="99" t="s">
        <v>24</v>
      </c>
      <c r="J10" s="100" t="s">
        <v>55</v>
      </c>
      <c r="K10" s="2"/>
      <c r="L10" s="3"/>
      <c r="M10" s="3"/>
      <c r="N10" s="3"/>
      <c r="O10" s="3"/>
    </row>
    <row r="11" spans="1:15" x14ac:dyDescent="0.25">
      <c r="A11" s="74"/>
      <c r="B11" s="2"/>
      <c r="C11" s="2"/>
      <c r="D11" s="90"/>
      <c r="E11" s="90"/>
      <c r="F11" s="2"/>
      <c r="G11" s="2"/>
      <c r="H11" s="2"/>
      <c r="I11" s="2"/>
      <c r="J11" s="75"/>
      <c r="K11" s="3"/>
      <c r="L11" s="3"/>
      <c r="M11" s="3"/>
      <c r="N11" s="3"/>
      <c r="O11" s="3"/>
    </row>
    <row r="12" spans="1:15" ht="30" x14ac:dyDescent="0.25">
      <c r="A12" s="78" t="s">
        <v>59</v>
      </c>
      <c r="B12" s="59"/>
      <c r="C12" s="60" t="s">
        <v>5</v>
      </c>
      <c r="D12" s="92">
        <v>1</v>
      </c>
      <c r="E12" s="93" t="s">
        <v>4</v>
      </c>
      <c r="F12" s="61" t="s">
        <v>55</v>
      </c>
      <c r="G12" s="62" t="e">
        <f t="shared" ref="G12:G13" si="2">ROUND(F12,2)</f>
        <v>#VALUE!</v>
      </c>
      <c r="H12" s="62" t="e">
        <f t="shared" ref="H12:H13" si="3">D12*G12</f>
        <v>#VALUE!</v>
      </c>
      <c r="I12" s="63" t="s">
        <v>22</v>
      </c>
      <c r="J12" s="79" t="s">
        <v>55</v>
      </c>
      <c r="K12" s="3"/>
      <c r="L12" s="3"/>
      <c r="M12" s="3"/>
      <c r="N12" s="3"/>
      <c r="O12" s="3"/>
    </row>
    <row r="13" spans="1:15" ht="30.75" thickBot="1" x14ac:dyDescent="0.3">
      <c r="A13" s="80" t="s">
        <v>60</v>
      </c>
      <c r="B13" s="81"/>
      <c r="C13" s="82" t="s">
        <v>7</v>
      </c>
      <c r="D13" s="95">
        <v>1</v>
      </c>
      <c r="E13" s="96" t="s">
        <v>4</v>
      </c>
      <c r="F13" s="102" t="s">
        <v>55</v>
      </c>
      <c r="G13" s="103" t="e">
        <f t="shared" si="2"/>
        <v>#VALUE!</v>
      </c>
      <c r="H13" s="103" t="e">
        <f t="shared" si="3"/>
        <v>#VALUE!</v>
      </c>
      <c r="I13" s="101" t="s">
        <v>23</v>
      </c>
      <c r="J13" s="104" t="s">
        <v>55</v>
      </c>
      <c r="K13" s="3"/>
      <c r="L13" s="3"/>
      <c r="M13" s="3"/>
      <c r="N13" s="3"/>
      <c r="O13" s="3"/>
    </row>
    <row r="14" spans="1:15" ht="15.75" thickBot="1" x14ac:dyDescent="0.3">
      <c r="A14" s="2"/>
      <c r="B14" s="2"/>
      <c r="C14" s="46"/>
      <c r="D14" s="46"/>
      <c r="E14" s="2"/>
      <c r="F14" s="2"/>
      <c r="G14" s="2"/>
      <c r="H14" s="2"/>
      <c r="I14" s="46"/>
      <c r="J14" s="2"/>
      <c r="K14" s="3"/>
      <c r="L14" s="3"/>
      <c r="M14" s="3"/>
      <c r="N14" s="3"/>
      <c r="O14" s="3"/>
    </row>
    <row r="15" spans="1:15" s="45" customFormat="1" ht="25.35" customHeight="1" thickBot="1" x14ac:dyDescent="0.3">
      <c r="A15" s="128" t="s">
        <v>61</v>
      </c>
      <c r="B15" s="129"/>
      <c r="C15" s="129"/>
      <c r="D15" s="129"/>
      <c r="E15" s="129"/>
      <c r="F15" s="129"/>
      <c r="G15" s="129"/>
      <c r="H15" s="42" t="e">
        <f>SUM(H9:H13)</f>
        <v>#VALUE!</v>
      </c>
      <c r="I15" s="43"/>
      <c r="J15" s="44"/>
    </row>
    <row r="16" spans="1:15" x14ac:dyDescent="0.25">
      <c r="A16" s="3"/>
      <c r="B16" s="3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121" t="s">
        <v>53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5">
    <mergeCell ref="A18:J18"/>
    <mergeCell ref="A4:B4"/>
    <mergeCell ref="A5:B5"/>
    <mergeCell ref="A6:B6"/>
    <mergeCell ref="A15:G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Celkem</vt:lpstr>
      <vt:lpstr>Dětská klinika</vt:lpstr>
      <vt:lpstr>Oční klinika</vt:lpstr>
      <vt:lpstr>Celkem!Oblast_tisku</vt:lpstr>
      <vt:lpstr>'Dětská klinika'!Oblast_tisku</vt:lpstr>
      <vt:lpstr>'Oční klinika'!Oblast_tisku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Vik, Matěj</dc:creator>
  <cp:lastModifiedBy>Hanzlová, Hana</cp:lastModifiedBy>
  <cp:lastPrinted>2025-07-04T06:24:22Z</cp:lastPrinted>
  <dcterms:created xsi:type="dcterms:W3CDTF">2015-06-05T18:19:34Z</dcterms:created>
  <dcterms:modified xsi:type="dcterms:W3CDTF">2025-08-14T11:18:35Z</dcterms:modified>
</cp:coreProperties>
</file>