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11760" activeTab="9"/>
  </bookViews>
  <sheets>
    <sheet name="100" sheetId="11" r:id="rId1"/>
    <sheet name="120" sheetId="19" r:id="rId2"/>
    <sheet name="300" sheetId="20" r:id="rId3"/>
    <sheet name="319" sheetId="12" r:id="rId4"/>
    <sheet name="Ostatni" sheetId="13" r:id="rId5"/>
    <sheet name="101" sheetId="8" r:id="rId6"/>
    <sheet name="348" sheetId="14" r:id="rId7"/>
    <sheet name="402" sheetId="15" r:id="rId8"/>
    <sheet name="017" sheetId="17" r:id="rId9"/>
    <sheet name="Týmová studovna" sheetId="18" r:id="rId10"/>
    <sheet name="Souhrn" sheetId="16" r:id="rId11"/>
  </sheets>
  <externalReferences>
    <externalReference r:id="rId12"/>
  </externalReferences>
  <definedNames>
    <definedName name="HodVyroba">[1]Parametry!$D$25</definedName>
    <definedName name="HTML_CodePage" hidden="1">1250</definedName>
    <definedName name="HTML_Control" localSheetId="8" hidden="1">{"'List1'!$A$1:$I$85"}</definedName>
    <definedName name="HTML_Control" localSheetId="0" hidden="1">{"'List1'!$A$1:$I$85"}</definedName>
    <definedName name="HTML_Control" localSheetId="5" hidden="1">{"'List1'!$A$1:$I$85"}</definedName>
    <definedName name="HTML_Control" localSheetId="1" hidden="1">{"'List1'!$A$1:$I$85"}</definedName>
    <definedName name="HTML_Control" localSheetId="2" hidden="1">{"'List1'!$A$1:$I$85"}</definedName>
    <definedName name="HTML_Control" localSheetId="3" hidden="1">{"'List1'!$A$1:$I$85"}</definedName>
    <definedName name="HTML_Control" localSheetId="6" hidden="1">{"'List1'!$A$1:$I$85"}</definedName>
    <definedName name="HTML_Control" localSheetId="7" hidden="1">{"'List1'!$A$1:$I$85"}</definedName>
    <definedName name="HTML_Control" localSheetId="4" hidden="1">{"'List1'!$A$1:$I$85"}</definedName>
    <definedName name="HTML_Control" localSheetId="9" hidden="1">{"'List1'!$A$1:$I$85"}</definedName>
    <definedName name="HTML_Control" hidden="1">{"'List1'!$A$1:$I$85"}</definedName>
    <definedName name="HTML_Description" hidden="1">""</definedName>
    <definedName name="HTML_Email" hidden="1">""</definedName>
    <definedName name="HTML_Header" hidden="1">"List1"</definedName>
    <definedName name="HTML_LastUpdate" hidden="1">"3.11.1998"</definedName>
    <definedName name="HTML_LineAfter" hidden="1">TRUE</definedName>
    <definedName name="HTML_LineBefore" hidden="1">TRUE</definedName>
    <definedName name="HTML_Name" hidden="1">"Martin Bican"</definedName>
    <definedName name="HTML_OBDlg2" hidden="1">TRUE</definedName>
    <definedName name="HTML_OBDlg4" hidden="1">TRUE</definedName>
    <definedName name="HTML_OS" hidden="1">0</definedName>
    <definedName name="HTML_PathFile" hidden="1">"C:\Dokumenty\HTML.htm"</definedName>
    <definedName name="HTML_Title" hidden="1">"STEF_POL_1"</definedName>
    <definedName name="n" localSheetId="8" hidden="1">{"'List1'!$A$1:$I$85"}</definedName>
    <definedName name="n" localSheetId="0" hidden="1">{"'List1'!$A$1:$I$85"}</definedName>
    <definedName name="n" localSheetId="5" hidden="1">{"'List1'!$A$1:$I$85"}</definedName>
    <definedName name="n" localSheetId="1" hidden="1">{"'List1'!$A$1:$I$85"}</definedName>
    <definedName name="n" localSheetId="2" hidden="1">{"'List1'!$A$1:$I$85"}</definedName>
    <definedName name="n" localSheetId="3" hidden="1">{"'List1'!$A$1:$I$85"}</definedName>
    <definedName name="n" localSheetId="6" hidden="1">{"'List1'!$A$1:$I$85"}</definedName>
    <definedName name="n" localSheetId="7" hidden="1">{"'List1'!$A$1:$I$85"}</definedName>
    <definedName name="n" localSheetId="4" hidden="1">{"'List1'!$A$1:$I$85"}</definedName>
    <definedName name="n" localSheetId="9" hidden="1">{"'List1'!$A$1:$I$85"}</definedName>
    <definedName name="n" hidden="1">{"'List1'!$A$1:$I$85"}</definedName>
  </definedNames>
  <calcPr calcId="162913"/>
</workbook>
</file>

<file path=xl/calcChain.xml><?xml version="1.0" encoding="utf-8"?>
<calcChain xmlns="http://schemas.openxmlformats.org/spreadsheetml/2006/main">
  <c r="G6" i="14" l="1"/>
  <c r="G6" i="20"/>
  <c r="G13" i="20"/>
  <c r="G21" i="20"/>
  <c r="G27" i="20"/>
  <c r="G6" i="19"/>
  <c r="G13" i="19"/>
  <c r="G21" i="19"/>
  <c r="G28" i="19"/>
  <c r="G14" i="18"/>
  <c r="G6" i="18"/>
  <c r="G6" i="17"/>
  <c r="G22" i="17"/>
  <c r="G13" i="17"/>
  <c r="G14" i="16"/>
  <c r="G25" i="16"/>
  <c r="H25" i="16" s="1"/>
  <c r="G6" i="15"/>
  <c r="G17" i="15"/>
  <c r="G15" i="15" s="1"/>
  <c r="G12" i="14"/>
  <c r="G10" i="14" s="1"/>
  <c r="G14" i="13"/>
  <c r="G12" i="13"/>
  <c r="G6" i="13"/>
  <c r="G21" i="12"/>
  <c r="G13" i="12"/>
  <c r="G6" i="12"/>
  <c r="G14" i="11"/>
  <c r="G6" i="11"/>
  <c r="G22" i="11"/>
  <c r="G24" i="15"/>
  <c r="G28" i="11"/>
  <c r="G19" i="14"/>
  <c r="G21" i="13"/>
  <c r="G29" i="12"/>
  <c r="G6" i="8"/>
  <c r="G20" i="8"/>
  <c r="G27" i="8"/>
  <c r="G12" i="8"/>
  <c r="G19" i="18" l="1"/>
  <c r="G21" i="18" s="1"/>
  <c r="D13" i="16" s="1"/>
  <c r="G13" i="16" s="1"/>
  <c r="G31" i="15"/>
  <c r="G33" i="15" s="1"/>
  <c r="D11" i="16" s="1"/>
  <c r="G11" i="16" s="1"/>
  <c r="G28" i="13"/>
  <c r="G30" i="13" s="1"/>
  <c r="G29" i="13" s="1"/>
  <c r="G35" i="20"/>
  <c r="G37" i="20" s="1"/>
  <c r="D6" i="16" s="1"/>
  <c r="G6" i="16" s="1"/>
  <c r="G36" i="19"/>
  <c r="G38" i="19" s="1"/>
  <c r="D5" i="16" s="1"/>
  <c r="G5" i="16" s="1"/>
  <c r="G26" i="14"/>
  <c r="G28" i="14" s="1"/>
  <c r="G37" i="12"/>
  <c r="G39" i="12" s="1"/>
  <c r="G35" i="8"/>
  <c r="G37" i="8" s="1"/>
  <c r="G36" i="11"/>
  <c r="G38" i="11" s="1"/>
  <c r="G29" i="17"/>
  <c r="G31" i="17" s="1"/>
  <c r="G20" i="18" l="1"/>
  <c r="G32" i="15"/>
  <c r="D8" i="16"/>
  <c r="G8" i="16" s="1"/>
  <c r="G36" i="20"/>
  <c r="G37" i="19"/>
  <c r="D9" i="16"/>
  <c r="G9" i="16" s="1"/>
  <c r="G36" i="8"/>
  <c r="D10" i="16"/>
  <c r="G10" i="16" s="1"/>
  <c r="G27" i="14"/>
  <c r="G30" i="17"/>
  <c r="D12" i="16"/>
  <c r="G12" i="16" s="1"/>
  <c r="G37" i="11"/>
  <c r="D4" i="16"/>
  <c r="G4" i="16" s="1"/>
  <c r="G38" i="12"/>
  <c r="D7" i="16"/>
  <c r="G7" i="16" s="1"/>
  <c r="G24" i="16" l="1"/>
  <c r="H24" i="16" s="1"/>
  <c r="G20" i="16"/>
  <c r="G21" i="16"/>
</calcChain>
</file>

<file path=xl/sharedStrings.xml><?xml version="1.0" encoding="utf-8"?>
<sst xmlns="http://schemas.openxmlformats.org/spreadsheetml/2006/main" count="615" uniqueCount="99">
  <si>
    <t xml:space="preserve">Bezdrátový prezentér s přenosem obrazu pro mobilní zařízení, základní jednotka, minimálně 2x USB tlačítko, HDMI výstup - místnost 38,117,412, týmová studovna.
Minimální požadavky:
Výstupní rozlišení 1920x1200 bodů, zobrazovací frekvence 30 snímků / sekundu, komunikace prostřednictvím Wi-Fi 2,4 a 5 GHz, základna komunikuje prostřednictvím vlastní Wi-Fi bezpečné připojení minimálně WPA2-PSK, audio výstup stereo 3,5 Jack, audio součástí HDMI výstupu, LAN konektor, možnost prezentace minimálně dvou účastníků současně s automatickým rozdělením výstupní obrazovky, možnost spárování minimálně 8 tlačítek, USB tlačítka s LED indikací nebo LCD pro stav (spárováno / prezentuje), přepínání účastníků s aktivací přímo z USB tlačítka, podpora bezdrátové prezentace a sdílení dokumentů ze systémů Apple iOS a Android, dosah komunikace minimálně 20 metrů, </t>
  </si>
  <si>
    <t>"Dataprojektor s AudioVideo přepínačem vstupů
Dataprojektor: 
- světelný výkonem minimálně 5200 ANSI lm
- minimální kontrast 10000:1
- minimální nativní rozlišení 1920x1080 (Full HD) nebo 1920x1200
- technologie projekce laser nebo  hybridní laser a LED
- min. 20.000 hodin bez výměny lampy
- dodaný objektiv projektoru musí umožnit funkci zoom v rozsahu throw ratio minimálně 1,6-2,8:1, funkce Lens Shift
 podpora přenosu obrazu standardem HDBaseT po kabelu ethernet CAT 5E
- programovatélné řízení rozhraním RS232
- bílé barevné provedení
AudioVideo přepínač:
- podpora přenosu obrazu standardem HDBaseT po kabelu ethernet CAT 5E
- minimálně 2 X HDMI vstup a 2 X VGA vstup
- minimálně 2 x audio vstup a jeden hlavní audio výstup
- minimálně jeden HDMI nebo DVI výstup
- programovatélné řízení přepínání vstupů rozhraním RS232"
Držák:
Součástí dodávky je stropní držák projektoru s nosností minimálně 30 kg, skládající se z:
- stropního úchytu s možností regulace náklonu a vyrovnání nerovnosti stropu
- prodlužovací tyče s délkou min. 80 cm s možností zkrácení na požadovanou délku
- stropní držák na větší projektor s nosností 30 kg, možností regulace náklonu min. +/-10° a velikostí ramen odpovídající velikosti projektoru
- barevné provedení stříbrné, šedé nebo bílé</t>
  </si>
  <si>
    <t>Akce:</t>
  </si>
  <si>
    <t xml:space="preserve">Investor: </t>
  </si>
  <si>
    <t>Číslo položky</t>
  </si>
  <si>
    <t>M.j.</t>
  </si>
  <si>
    <t>Množství</t>
  </si>
  <si>
    <t>ks</t>
  </si>
  <si>
    <t>Soupis jednotlivých prvků</t>
  </si>
  <si>
    <t>Cena za kus</t>
  </si>
  <si>
    <t>Cena celkem bez DPH</t>
  </si>
  <si>
    <t>Cena  celkem
bez DPH</t>
  </si>
  <si>
    <t>Řídící systém</t>
  </si>
  <si>
    <t>Ovládání silnoproudu</t>
  </si>
  <si>
    <t>Služby</t>
  </si>
  <si>
    <t>DPH 21%</t>
  </si>
  <si>
    <t>Cena celkem s DPH</t>
  </si>
  <si>
    <t>UK PF</t>
  </si>
  <si>
    <t>Audio a video technika</t>
  </si>
  <si>
    <t>Kabeláž a instalační materiál</t>
  </si>
  <si>
    <t>PEC25</t>
  </si>
  <si>
    <t>PER610</t>
  </si>
  <si>
    <t>PES03</t>
  </si>
  <si>
    <t>PEF200</t>
  </si>
  <si>
    <t>Panconnect Atyp.</t>
  </si>
  <si>
    <t>CUE controlCUE-two</t>
  </si>
  <si>
    <t>CUE touchCUE-7</t>
  </si>
  <si>
    <t>Instalace AV techniky</t>
  </si>
  <si>
    <t>Instalace jednotek do rozvaděče elektro</t>
  </si>
  <si>
    <t>Instalace řídicího systému</t>
  </si>
  <si>
    <t>Doprava</t>
  </si>
  <si>
    <t>CUE Serial IO Cable</t>
  </si>
  <si>
    <t>Panasonic PT-RZ570</t>
  </si>
  <si>
    <t>Samsung ED75D</t>
  </si>
  <si>
    <t>AV technika - místnost 100</t>
  </si>
  <si>
    <t>AV technika - místnost 101,103,303</t>
  </si>
  <si>
    <t>CUE controlCUE-one</t>
  </si>
  <si>
    <t>CUE keypad</t>
  </si>
  <si>
    <t>AV technika - místnosti 348</t>
  </si>
  <si>
    <t>AV technika - místnosti 402</t>
  </si>
  <si>
    <t>Extron HDMI DA2</t>
  </si>
  <si>
    <t>AV technika - místnosti (16) 21, 213, 214, 220, 225, 231, 243, 304, 305, 345, 346, 347, 401, 404, 405, 412</t>
  </si>
  <si>
    <t>Soupis místností</t>
  </si>
  <si>
    <t>Cena  celkem
s DPH</t>
  </si>
  <si>
    <t>Samsung ED65D</t>
  </si>
  <si>
    <t>CUE touchCUE-4</t>
  </si>
  <si>
    <t>Multimediální místnosti</t>
  </si>
  <si>
    <t>Celkem s DPH</t>
  </si>
  <si>
    <t>Panasonic PT-RZ970</t>
  </si>
  <si>
    <t>Neinvestice</t>
  </si>
  <si>
    <t>Investice</t>
  </si>
  <si>
    <t>TBS2603</t>
  </si>
  <si>
    <t>SENNHEISER AVX-ME 2</t>
  </si>
  <si>
    <t>Sennheiser SLDW 865</t>
  </si>
  <si>
    <t>Dobíjecí stojánek pro dodané bezdrátové mikrofony v bezlicenčním pásmu 1880 -1930 MHz</t>
  </si>
  <si>
    <t>SENNHEISER CHG 2 EU</t>
  </si>
  <si>
    <t>MW Rollfix PRO</t>
  </si>
  <si>
    <t>Cena za místnost/ks</t>
  </si>
  <si>
    <t>AV technika - místnosti 017</t>
  </si>
  <si>
    <t>Celkem bez DPH</t>
  </si>
  <si>
    <t>Bez DPH</t>
  </si>
  <si>
    <t>Včetně DPH</t>
  </si>
  <si>
    <t>AV technika - týmová studovna</t>
  </si>
  <si>
    <t xml:space="preserve">"Dataprojektor s AudioVideo přepínačem vstupů
Dataprojektor: 
- světelný výkonem minimálně 10000 ANSI lm
- minimální kontrast 10000:1
- minimální nativní rozlišení 1920x1080 (Full HD) nebo 1920x1200
- technologie projekce laser nebo hybridní laser a LED
- min. 20.000 hodin bez výměny lampy
- dodaný objektiv projektoru musí umožnit projekci obrazu ze vzdálenost 6,2m na 4m široké plátno s možností nastavení zoomu minimálně +/- 5% a možnost nastavení Lens Shift
- podpora přenosu obrazu standardem HDBaseT po kabelu ethernet CAT 5E
- programovatélné řízení rozhraním RS232
- bílé barevné provedení
AudioVideo přepínač:
- podpora přenosu obrazu standardem HDBaseT po kabelu ethernet CAT 5E
- minimálně 2 X HDMI vstup a 2 X VGA vstup
- minimálně 2 x audio vstup a jeden hlavní audio výstup
- minimálně jeden HDMI nebo DVI výstup
- programovatélné řízení přepínání vstupů rozhraním RS232"
</t>
  </si>
  <si>
    <t>Přípojné místo odolné konstrukce v kovovém provedení, zapuštěné do desky stolu s možností uzavření. Kryt v otevřené pozici držící polohu nebo zasunutý v těle přípojného místa. Možnost modulární výměny konektorů. Osazení: 1x HDMI, 2x 230V, 1x audio, 1x modul s krytkou pro budoucí rozšíření</t>
  </si>
  <si>
    <t>Encoder HDMI na H.264 a H.265 stream. Vstupy: 1x HDMI, LAN. Rozlišení minimálně 1920x1080 bodů, podpor protokolů RTSP, RTP, RTMP, HTTP, UDP, hlavní a vedlejší stream musí umožňovat nastavení různých protokolů, kompaktní rozměry max. 15 x 15 x 5 cm.</t>
  </si>
  <si>
    <t>Digitální mikroportová sada s ručním vysílačem.
Minimální požadavky:
- provoz v bezlicenčním pásmu 1880 -1930 MHz
- automatická správa frekvencí
- řečově optimalizovaná automatika hlasové úrovně
- bezpečná šifrovaná komunikace
- napájení Li-Ion akumulátor nebo AA akumulátor/y
- minimálně 15 kanálů v pásmu</t>
  </si>
  <si>
    <t>Digitální bezdrátový kamerový set s konektory XLR. Set obsahuje klopový mikrofon, kapesní vysílač, kamerový přijímač (v miniaturním provedení s rotačním konektorem) a všechno potřebné příslušenství. 
Minimální požadavky: 
- přímé zapojení do XLR konektoru
- zapínání pomocí fantomového napájení kamery
- kódování signálu pomocí AES 256
- provoz v bezlicenčním pásu 1,9 GHz
- automatické nastavení přenosové frekvence
- napájení Lo-Ion nebo AA akumulátor/y</t>
  </si>
  <si>
    <t>Centrální jednotka řídicího systému. Minimální konfigurace: 6x obousměrný modulární port RS-232/422/485, 8x jednosměrný IR/RS port, 8x IO, 4x relé (24V/0,5A), 1x infra přijímač pro příjem infra kódů, 1x infra přijímač pro zachytávání infra kódu při konfiguraci, WEB server, WEB rozhraní pro nastavení a konfiguraci, Etrhernet port pro připojení do místní stítě LAN 10/100 Mbs, 1x audio line in, 1x audio line out, LED diody pro indikaci stavu jednotlivých portů a stavu jednotky, podpora pro možnost instalace ovládací aplikace do tabletů a PC (min. Android, Apple iOS a MS Windows 7/8/10), rozměry max. 1U / 19", napájecí zdroj součástí balení. Možnost vzdálené správy, diagnostiky a úpravy ovládacího SW v případě zajištění vzdáleného přístupu provozovatelem.</t>
  </si>
  <si>
    <t>Sériový adaptér pro ovládání zařízení přes sériovou linku RS-232 / 422 / 485. Adaptér a způsob zapojení bude odpovídat připojeným zařízením</t>
  </si>
  <si>
    <t>Komunikační jednotka RS-232 / PEbus nebo jinou interní sběrnici, kompatiblíní s řídicím systémem, montáž na DIN, šířka maximálně 2 moduly po 17,5 mm, napájení po sběrnici systému.</t>
  </si>
  <si>
    <t>Spínací jednotka. Minimální požadavky: 6x samostatné relé 230V / 10A, indikační LED dioda pro stav každého kanálu, vstupy pro bezpotenciálové kontakty z externích tlačítek, testovací a ovládací tlačítka pro každý okruh na čelním panelu, programovatelné parametry pro každé relé (odezva na vstup, zpožděné zapnutí/vypnutí, sekvence pro ovládání motorových okruhů), ovládání pomocí komunikační sběrnice, možnost zapojení výstupů NO/NC, montáž na DIN, šířka maximálně 6 modulů po 17,5 mm.</t>
  </si>
  <si>
    <t>Odrušovací jednotka pro motorové okruhy pro maximální napětí do 275V, 3 RC odrušovací členy, montáž na DIN, šířka maximálně 2 moduly po 17,5 mm.</t>
  </si>
  <si>
    <t>Dokumentace sk. stavu, manuál, zaškolení, testování. Součástí dokumentace skutečného stavu jsou schémata zapojení AV techniky, řídicího systému a rozvaděče elektro.</t>
  </si>
  <si>
    <t>Programování řídicího systému dle požadavků zadavatele. 
Součástí dodávky je příprava apliakce pro webovou správu všech místností. Po 1 měsíci testovacího provozu má zhotovitel právo na bezplatnou úpravu programu v neomezeném rozsahu. Součástí dodávky je předání zdrojových kódů v nezkompilovaném stavu.</t>
  </si>
  <si>
    <t>Instalace AV techniky včetně zajištění zapůjčení lešení nebo plošiny.</t>
  </si>
  <si>
    <t>Jednotka pro stmívání svítidel osazených Tridonic předřadníky. Minimální požadavky: ovládání min. 50 předřadníků pro každý výstup, dva nezávislé kanály s možností ovládání přímo z jednotky nebo připojených bezpotenciálových tlačítek, indikační LED dioda pro stav každého kanálu, vstupy pro bezpotenciálové kontakty z externích tlačítek, testovací a ovládací tlačítka pro každý okruh na čelním panelu, programovatelné parametry (odezva na vstupy, rychlost stmívání apod.), indikace výstupní úrovně, ovládání pomocí komunikační sběrnice, montáž na DIN, šířka maximálně 4 modulů po 17,5 mm.</t>
  </si>
  <si>
    <t>Stmívací jednokanálová jednotka. Minimální požadavky: 1x nezávislý okruh pro stmívání svítidel s odporovou nebo indukční zátěží, zátěž min. 7A / kanál, indikační LED dioda pro stav každého kanálu, vstupy pro bezpotenciálové kontakty z externích tlačítek, testovací a ovládací tlačítka pro každý okruh na čelním panelu, programovatelné parametry (odezva na vstupy, min., max. hodnota výstup. napětí, rychlost přeběhu), indikace výstupní úrovně, ovládání pomocí komunikační sběrnice, montáž na DIN, šířka maximálně 6 modulů po 17,5 mm.</t>
  </si>
  <si>
    <t>AV technika - místnosti 319</t>
  </si>
  <si>
    <t>AV technika - místnosti 120</t>
  </si>
  <si>
    <t>AV technika - místnosti 300</t>
  </si>
  <si>
    <t>Centrální jednotka řídicího systému. Minimální konfigurace: 2x obousměrný modulární port RS-232/422/485, 4x jednosměrný IR/RS port, 4x IO, 2x relé (24V/0,5A), 1x infra přijímač pro příjem infra kódů, 1x infra přijímač pro zachytávání infra kódu při konfiguraci, WEB server, WEB rozhraní pro nastavení a konfiguraci, Etrhernet port pro připojení do místní stítě LAN 10/100 Mbs, 1x audio line in, 1x audio line out, LED diody pro indikaci stavu jednotlivých portů a stavu jednotky, podpora pro možnost instalace ovládací aplikace do tabletů a PC (min. Android, Apple iOS a MS Windows 7/8/10), rozměry max. 1U / 19", napájecí zdroj součástí balení. Možnost vzdálené správy, diagnostiky a úpravy ovládacího SW v případě zajištění vzdáleného přístupu provozovatelem.</t>
  </si>
  <si>
    <t>Ovládací klávesnice s minimálně osmi tlačítky kompatibilní s řídicí jednotkou</t>
  </si>
  <si>
    <t>Dokumentace sk. stavu, manuál, zaškolení, testování. Součástí dokumentace skutečného stavu jsou schémata zapojení AV techniky, řídicího systému.</t>
  </si>
  <si>
    <t>Průmyslový LCD monitor s LED podsvícením bez TV/SAT tuneru, úhlopříčka minimálně 65", 3840x2160 bodů (4K UHD) rozlišení, průmyslové provedení s certifikací provozu min. 16/7, 1x HDMI, 1x VGA, audio, 1x LAN, repro součástí, RS-232 obousměrný port pro ovládání nadřazeným systémem</t>
  </si>
  <si>
    <t>Sada převodníků pro přenos HDMI prostřednictvím datové kabeláže UTP Cat.5e využívající technologie HDBaseT.</t>
  </si>
  <si>
    <t>Rozbočovač HDMI signálu. 
Minimální požadavky: 1x HDMI vstup, 2x HDMI výstup, podpora rozlišení až 4K/60 @ 4:4:4, HDMI 1.4, HDCP 1.4, datový tok až 10,2 Gb/s podpora EDID a HDCP přenosu, HDMI konektory s možností osazení HDMI kabelu s bezpečnostním šroubkem zabraňující neodborné manipulaci, LED diody pro indikaci stavu / přenosu a HDCP pro každý vstup i výstup, RS-232 pro ovládání nadřazeným systémem včetně nastavení picture mute pro každý výstup, automatické nastavení barevné hloubky na základě EDID informace, automatická ekvalizace vstupního signálu, kompaktní rozměry, příslušenství pro uchycení do racku součástí dodávky</t>
  </si>
  <si>
    <t>Motoricky ovládaná projekční plochy, šířka projekčního plátna 240 cm, poměr stran 4:3, plocha bez černého rámečk, povrch typ D, matně bílý na textilní bázi, ocelový čtvercový tubus, automatické koncové spínače s možností nastavení a bezpečnostní pojistkou proti zajetí plátna do tubusu, možnost upevnění na zeď i strop, upevňovací elementy s možností posunu minimálně 20 cm, zatěžovací tyč uzavírá při plném navinutí plochy celou šterbinu tubusu a omezuje vniknutí nečistot. Profesionální provedení, inovativní hřídel pro optimální rovinnost plochy. Dodávka včetně distančních nosníků pro montáž na zeď.</t>
  </si>
  <si>
    <t>Přípojné místo odolné konstrukce v kovovém provedení, provedení pro umístění na stěnu. Možnost modulární výměny konektorů. Osazení: 1x HDMI, 2x 230V, 1x audio, 1x modul s krytkou pro budoucí rozšíření</t>
  </si>
  <si>
    <t>Dokumentace sk. stavu, manuál, zaškolení, testování. Součástí dokumentace skutečného stavu jsou schémata zapojení AV techniky.</t>
  </si>
  <si>
    <t>Průmyslový LCD monitor s LED podsvícením bez TV/SAT tuneru, úhlopříčka minimálně 75", 3840x2160 bodů (4K UHD) rozlišení, průmyslové provedení s certifikací provozu min. 16/7, 1x HDMI, 1x VGA, audio, 1x LAN, repro součástí, RS-232 obousměrný port pro ovládání nadřazeným systémem. Součástí dodávky je stropní držák LCD monitoru s možností naklápění.</t>
  </si>
  <si>
    <r>
      <t xml:space="preserve">Dotykový displej řídicího systému, úhlopříčka min. 7", provedení </t>
    </r>
    <r>
      <rPr>
        <sz val="8"/>
        <rFont val="Arial CE"/>
        <charset val="238"/>
      </rPr>
      <t>pro položení na stůl</t>
    </r>
    <r>
      <rPr>
        <b/>
        <sz val="8"/>
        <color indexed="10"/>
        <rFont val="Arial CE"/>
        <charset val="238"/>
      </rPr>
      <t xml:space="preserve"> </t>
    </r>
    <r>
      <rPr>
        <sz val="8"/>
        <color indexed="8"/>
        <rFont val="Arial CE"/>
        <family val="2"/>
        <charset val="238"/>
      </rPr>
      <t>(včetně mechanismu proti neodborné demontáži). Minimální požadavky: úhlopříčka 7", kabelové propojení s řídicí jednotkou nebo ethernet switchem prostřednictvím místní sítě LAN / IP (RJ-45), rozlišení 1280 x 800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r>
  </si>
  <si>
    <r>
      <t>Dotykový displej řídicího systému, úhlopříčka min. 7", provedení</t>
    </r>
    <r>
      <rPr>
        <b/>
        <sz val="8"/>
        <color indexed="10"/>
        <rFont val="Arial CE"/>
        <charset val="238"/>
      </rPr>
      <t xml:space="preserve"> </t>
    </r>
    <r>
      <rPr>
        <sz val="8"/>
        <rFont val="Arial CE"/>
        <charset val="238"/>
      </rPr>
      <t>pro položení na stůlu</t>
    </r>
    <r>
      <rPr>
        <b/>
        <sz val="8"/>
        <color indexed="10"/>
        <rFont val="Arial CE"/>
        <charset val="238"/>
      </rPr>
      <t xml:space="preserve"> </t>
    </r>
    <r>
      <rPr>
        <sz val="8"/>
        <color indexed="8"/>
        <rFont val="Arial CE"/>
        <family val="2"/>
        <charset val="238"/>
      </rPr>
      <t>(včetně mechanismu proti neodborné demontáži). Minimální požadavky: úhlopříčka 7", kabelové propojení s řídicí jednotkou nebo ethernet switchem prostřednictvím místní sítě LAN / IP (RJ-45), rozlišení 1280 x 800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r>
  </si>
  <si>
    <r>
      <t>Dotykový displej řídicího systému, úhlopříčka min. 7", provedení</t>
    </r>
    <r>
      <rPr>
        <sz val="8"/>
        <rFont val="Arial CE"/>
        <charset val="238"/>
      </rPr>
      <t xml:space="preserve"> pro položení na stůl</t>
    </r>
    <r>
      <rPr>
        <b/>
        <sz val="8"/>
        <color indexed="10"/>
        <rFont val="Arial CE"/>
        <charset val="238"/>
      </rPr>
      <t xml:space="preserve"> </t>
    </r>
    <r>
      <rPr>
        <sz val="8"/>
        <color indexed="8"/>
        <rFont val="Arial CE"/>
        <family val="2"/>
        <charset val="238"/>
      </rPr>
      <t>(včetně mechanismu proti neodborné demontáži). Minimální požadavky: úhlopříčka 7", kabelové propojení s řídicí jednotkou nebo ethernet switchem prostřednictvím místní sítě LAN / IP (RJ-45), rozlišení 1280 x 800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r>
  </si>
  <si>
    <r>
      <t xml:space="preserve">Dotykový displej řídicího systému, úhlopříčka min. 4", provedení </t>
    </r>
    <r>
      <rPr>
        <sz val="8"/>
        <rFont val="Arial CE"/>
        <charset val="238"/>
      </rPr>
      <t xml:space="preserve">pro položení na stůl </t>
    </r>
    <r>
      <rPr>
        <sz val="8"/>
        <color indexed="8"/>
        <rFont val="Arial CE"/>
        <family val="2"/>
        <charset val="238"/>
      </rPr>
      <t>(včetně mechanismu proti neodborné demontáži). Minimální požadavky: úhlopříčka 4", kabelové propojení s řídicí jednotkou nebo ethernet switchem prostřednictvím místní sítě LAN / IP (RJ-45), rozlišení 800 x 480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r>
  </si>
  <si>
    <t>Dotykový displej řídicího systému, úhlopříčka min. 7", provedení pro položení na stůl (včetně mechanismu proti neodborné demontáži). Minimální požadavky: úhlopříčka 7", kabelové propojení s řídicí jednotkou nebo ethernet switchem prostřednictvím místní sítě LAN / IP (RJ-45), rozlišení 1280 x 800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</si>
  <si>
    <r>
      <t>Dotykový displej řídicího systému, úhlopříčka min. 4", provedení pro položení na stůl</t>
    </r>
    <r>
      <rPr>
        <b/>
        <sz val="8"/>
        <color indexed="10"/>
        <rFont val="Arial CE"/>
        <charset val="238"/>
      </rPr>
      <t xml:space="preserve"> </t>
    </r>
    <r>
      <rPr>
        <sz val="8"/>
        <color indexed="8"/>
        <rFont val="Arial CE"/>
        <family val="2"/>
        <charset val="238"/>
      </rPr>
      <t>(včetně mechanismu proti neodborné demontáži). Minimální požadavky: úhlopříčka 4", kabelové propojení s řídicí jednotkou nebo ethernet switchem prostřednictvím místní sítě LAN / IP (RJ-45), rozlišení 800 x 480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r>
  </si>
  <si>
    <r>
      <t>Dotykový displej řídicího systému, úhlopříčka min. 4", proveden</t>
    </r>
    <r>
      <rPr>
        <sz val="8"/>
        <rFont val="Arial CE"/>
        <charset val="238"/>
      </rPr>
      <t xml:space="preserve">í pro položení na stůl </t>
    </r>
    <r>
      <rPr>
        <sz val="8"/>
        <color indexed="8"/>
        <rFont val="Arial CE"/>
        <family val="2"/>
        <charset val="238"/>
      </rPr>
      <t>(včetně mechanismu proti neodborné demontáži). Minimální požadavky: úhlopříčka 4", kabelové propojení s řídicí jednotkou nebo ethernet switchem prostřednictvím místní sítě LAN / IP (RJ-45), rozlišení 800 x 480 bodů, kapacitní snímání doteku, senzor intenzity okolního světla a pohybu pro zajištění efektivního úsporného režmu, správa a konfigurace panelu prostřednictvím web rozhraní, podpora zobrazení streamovaného video signálu, obousměrná komunikace s řídicí jednotkou, PoE napájení, napájecí adapter PoE součástí balení. V rámci zajištění kompatibility musí být výrobce dotykového displeje shodný s výrobcem centrální řídicí jednotky.</t>
    </r>
  </si>
  <si>
    <t>Průmyslový LCD monitor s LED podsvícením bez TV/SAT tuneru, úhlopříčka minimálně 75", 3840x2160 bodů (4K UHD) rozlišení, průmyslové provedení s certifikací provozu min. 16/7, 1x HDMI, 1x VGA, audio, 1x LAN, repro součástí, RS-232 obousměrný port pro ovládání nadřazeným systémem. Součástí dodávky je stěnový držák LCD monitoru.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</si>
</sst>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164" formatCode="&quot;E.4.13.&quot;00"/>
    <numFmt numFmtId="165" formatCode="#,##0.00\ _K_č"/>
    <numFmt numFmtId="166" formatCode="#,##0.00\ &quot;Kč&quot;"/>
    <numFmt numFmtId="167" formatCode="_-* #,##0.00\ _D_M_-;\-* #,##0.00\ _D_M_-;_-* &quot;-&quot;??\ _D_M_-;_-@_-"/>
  </numFmts>
  <fonts count="20" x14ac:knownFonts="1">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b/>
      <sz val="12"/>
      <name val="Arial"/>
      <family val="2"/>
      <charset val="238"/>
    </font>
    <font>
      <b/>
      <sz val="10"/>
      <name val="Arial"/>
      <family val="2"/>
      <charset val="238"/>
    </font>
    <font>
      <sz val="11"/>
      <name val="Arial"/>
      <family val="2"/>
      <charset val="238"/>
    </font>
    <font>
      <sz val="12"/>
      <name val="Times New Roman"/>
      <family val="1"/>
      <charset val="238"/>
    </font>
    <font>
      <sz val="10"/>
      <name val="Arial CE"/>
      <charset val="238"/>
    </font>
    <font>
      <sz val="8"/>
      <color indexed="8"/>
      <name val="Arial CE"/>
      <family val="2"/>
      <charset val="238"/>
    </font>
    <font>
      <sz val="8"/>
      <name val="Calibri"/>
      <family val="2"/>
      <charset val="238"/>
    </font>
    <font>
      <u/>
      <sz val="11"/>
      <color indexed="12"/>
      <name val="Calibri"/>
      <family val="2"/>
      <charset val="238"/>
    </font>
    <font>
      <b/>
      <sz val="11"/>
      <color indexed="8"/>
      <name val="Calibri"/>
      <family val="2"/>
      <charset val="238"/>
    </font>
    <font>
      <sz val="8"/>
      <color indexed="8"/>
      <name val="Calibri"/>
      <family val="2"/>
      <charset val="238"/>
    </font>
    <font>
      <b/>
      <sz val="8"/>
      <name val="Arial"/>
      <family val="2"/>
      <charset val="238"/>
    </font>
    <font>
      <sz val="10"/>
      <name val="Arial"/>
      <family val="2"/>
      <charset val="238"/>
    </font>
    <font>
      <sz val="8"/>
      <name val="Arial"/>
      <family val="2"/>
      <charset val="238"/>
    </font>
    <font>
      <b/>
      <sz val="11"/>
      <color indexed="8"/>
      <name val="Calibri"/>
      <family val="2"/>
      <charset val="238"/>
    </font>
    <font>
      <b/>
      <sz val="8"/>
      <color indexed="10"/>
      <name val="Arial CE"/>
      <charset val="238"/>
    </font>
    <font>
      <sz val="8"/>
      <name val="Arial CE"/>
      <charset val="23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6">
    <xf numFmtId="0" fontId="0" fillId="0" borderId="0"/>
    <xf numFmtId="167" fontId="15" fillId="0" borderId="0" applyFont="0" applyFill="0" applyBorder="0" applyAlignment="0" applyProtection="0"/>
    <xf numFmtId="0" fontId="11" fillId="0" borderId="0" applyNumberFormat="0" applyFill="0" applyBorder="0" applyAlignment="0" applyProtection="0">
      <alignment vertical="top"/>
      <protection locked="0"/>
    </xf>
    <xf numFmtId="0" fontId="8" fillId="0" borderId="0"/>
    <xf numFmtId="0" fontId="15" fillId="0" borderId="0"/>
    <xf numFmtId="0" fontId="7" fillId="0" borderId="0"/>
  </cellStyleXfs>
  <cellXfs count="79">
    <xf numFmtId="0" fontId="0" fillId="0" borderId="0" xfId="0"/>
    <xf numFmtId="49" fontId="3" fillId="2" borderId="1" xfId="0" applyNumberFormat="1" applyFont="1" applyFill="1" applyBorder="1" applyAlignment="1">
      <alignment vertical="center"/>
    </xf>
    <xf numFmtId="2" fontId="4" fillId="2" borderId="2" xfId="0" applyNumberFormat="1" applyFont="1" applyFill="1" applyBorder="1" applyAlignment="1">
      <alignment vertical="center"/>
    </xf>
    <xf numFmtId="2" fontId="5" fillId="2" borderId="0" xfId="0" applyNumberFormat="1" applyFont="1" applyFill="1" applyBorder="1" applyAlignment="1">
      <alignment vertical="center"/>
    </xf>
    <xf numFmtId="49" fontId="5" fillId="0" borderId="3" xfId="0" applyNumberFormat="1" applyFont="1" applyFill="1" applyBorder="1" applyAlignment="1">
      <alignment horizontal="center" vertical="center" wrapText="1"/>
    </xf>
    <xf numFmtId="0" fontId="4" fillId="3" borderId="4" xfId="5" applyFont="1" applyFill="1" applyBorder="1" applyAlignment="1"/>
    <xf numFmtId="0" fontId="4" fillId="3" borderId="5" xfId="5" applyFont="1" applyFill="1" applyBorder="1" applyAlignment="1"/>
    <xf numFmtId="0" fontId="3" fillId="0" borderId="6"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4" fontId="3" fillId="0" borderId="7" xfId="0" applyNumberFormat="1" applyFont="1" applyFill="1" applyBorder="1" applyAlignment="1">
      <alignment vertical="center" wrapText="1"/>
    </xf>
    <xf numFmtId="164" fontId="3"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4" fillId="0" borderId="5" xfId="5" applyFont="1" applyFill="1" applyBorder="1" applyAlignment="1"/>
    <xf numFmtId="0" fontId="0" fillId="0" borderId="0" xfId="0" applyAlignment="1">
      <alignment horizontal="center"/>
    </xf>
    <xf numFmtId="0" fontId="4" fillId="4" borderId="5" xfId="5" applyFont="1" applyFill="1" applyBorder="1" applyAlignment="1"/>
    <xf numFmtId="4" fontId="3" fillId="2" borderId="2" xfId="0" applyNumberFormat="1" applyFont="1" applyFill="1" applyBorder="1" applyAlignment="1">
      <alignment horizontal="center" vertical="center"/>
    </xf>
    <xf numFmtId="4" fontId="3" fillId="0" borderId="9" xfId="0" applyNumberFormat="1" applyFont="1" applyFill="1" applyBorder="1" applyAlignment="1">
      <alignment horizontal="center" vertical="center" wrapText="1"/>
    </xf>
    <xf numFmtId="0" fontId="0" fillId="0" borderId="10" xfId="0" applyBorder="1"/>
    <xf numFmtId="0" fontId="0" fillId="0" borderId="11" xfId="0" applyBorder="1"/>
    <xf numFmtId="0" fontId="0" fillId="0" borderId="12" xfId="0" applyBorder="1"/>
    <xf numFmtId="49" fontId="3" fillId="2" borderId="13" xfId="0" applyNumberFormat="1" applyFont="1" applyFill="1" applyBorder="1" applyAlignment="1">
      <alignment vertical="center"/>
    </xf>
    <xf numFmtId="49" fontId="6" fillId="5" borderId="14" xfId="0" applyNumberFormat="1" applyFont="1" applyFill="1" applyBorder="1" applyAlignment="1">
      <alignment horizontal="center" vertical="center" wrapText="1"/>
    </xf>
    <xf numFmtId="0" fontId="6" fillId="5" borderId="15" xfId="0" applyFont="1" applyFill="1" applyBorder="1" applyAlignment="1">
      <alignment horizontal="centerContinuous" vertical="center"/>
    </xf>
    <xf numFmtId="0" fontId="9" fillId="0" borderId="9" xfId="3" applyFont="1" applyFill="1" applyBorder="1" applyAlignment="1">
      <alignment horizontal="center" vertical="center"/>
    </xf>
    <xf numFmtId="165" fontId="3" fillId="0" borderId="7" xfId="0" applyNumberFormat="1" applyFont="1" applyFill="1" applyBorder="1" applyAlignment="1">
      <alignment horizontal="center" vertical="center" wrapText="1"/>
    </xf>
    <xf numFmtId="165" fontId="9" fillId="0" borderId="7" xfId="3" applyNumberFormat="1" applyFont="1" applyFill="1" applyBorder="1" applyAlignment="1">
      <alignment horizontal="center" vertical="center"/>
    </xf>
    <xf numFmtId="166" fontId="0" fillId="0" borderId="10" xfId="0" applyNumberFormat="1" applyBorder="1" applyAlignment="1">
      <alignment horizontal="right" vertical="center" shrinkToFit="1"/>
    </xf>
    <xf numFmtId="4" fontId="3" fillId="0" borderId="16"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0" fillId="0" borderId="18" xfId="0" applyBorder="1"/>
    <xf numFmtId="0" fontId="3" fillId="0" borderId="19" xfId="0" applyFont="1" applyFill="1" applyBorder="1" applyAlignment="1">
      <alignment horizontal="center" vertical="center" wrapText="1"/>
    </xf>
    <xf numFmtId="0" fontId="6" fillId="5" borderId="20" xfId="0" applyFont="1" applyFill="1" applyBorder="1" applyAlignment="1">
      <alignment horizontal="centerContinuous" vertical="center"/>
    </xf>
    <xf numFmtId="4" fontId="3" fillId="0" borderId="21" xfId="0" applyNumberFormat="1" applyFont="1" applyFill="1" applyBorder="1" applyAlignment="1">
      <alignment vertical="center" wrapText="1"/>
    </xf>
    <xf numFmtId="0" fontId="3" fillId="2" borderId="1" xfId="0" applyFont="1" applyFill="1" applyBorder="1" applyAlignment="1">
      <alignment vertical="center"/>
    </xf>
    <xf numFmtId="0" fontId="3" fillId="2" borderId="22" xfId="0" applyFont="1" applyFill="1" applyBorder="1" applyAlignment="1">
      <alignment vertical="center"/>
    </xf>
    <xf numFmtId="4" fontId="3" fillId="2" borderId="23" xfId="0" applyNumberFormat="1" applyFont="1" applyFill="1" applyBorder="1" applyAlignment="1">
      <alignment horizontal="center" vertical="center"/>
    </xf>
    <xf numFmtId="0" fontId="9" fillId="0" borderId="6" xfId="3" applyFont="1" applyFill="1" applyBorder="1" applyAlignment="1">
      <alignment horizontal="left" vertical="center" wrapText="1" shrinkToFit="1"/>
    </xf>
    <xf numFmtId="0" fontId="9" fillId="0" borderId="5" xfId="3" applyFont="1" applyFill="1" applyBorder="1" applyAlignment="1">
      <alignment vertical="center" shrinkToFit="1"/>
    </xf>
    <xf numFmtId="0" fontId="0" fillId="2" borderId="24" xfId="0" applyFill="1" applyBorder="1"/>
    <xf numFmtId="0" fontId="0" fillId="2" borderId="25" xfId="0" applyFill="1" applyBorder="1"/>
    <xf numFmtId="0" fontId="13" fillId="0" borderId="9" xfId="2" applyFont="1" applyFill="1" applyBorder="1" applyAlignment="1" applyProtection="1">
      <alignment vertical="center" shrinkToFit="1"/>
    </xf>
    <xf numFmtId="166" fontId="12" fillId="0" borderId="10" xfId="0" applyNumberFormat="1" applyFont="1" applyBorder="1" applyAlignment="1">
      <alignment horizontal="right" vertical="center"/>
    </xf>
    <xf numFmtId="0" fontId="9" fillId="0" borderId="5" xfId="3" applyFont="1" applyFill="1" applyBorder="1" applyAlignment="1">
      <alignment horizontal="left" vertical="center" wrapText="1" shrinkToFit="1"/>
    </xf>
    <xf numFmtId="166" fontId="12" fillId="0" borderId="17" xfId="0" applyNumberFormat="1" applyFont="1" applyBorder="1" applyAlignment="1">
      <alignment horizontal="right" vertical="center"/>
    </xf>
    <xf numFmtId="2" fontId="14" fillId="2" borderId="2" xfId="0" applyNumberFormat="1" applyFont="1" applyFill="1" applyBorder="1" applyAlignment="1">
      <alignment vertical="center"/>
    </xf>
    <xf numFmtId="44" fontId="14" fillId="2" borderId="24" xfId="0" applyNumberFormat="1" applyFont="1" applyFill="1" applyBorder="1" applyAlignment="1">
      <alignment vertical="center"/>
    </xf>
    <xf numFmtId="0" fontId="2" fillId="0" borderId="0" xfId="0" applyFont="1"/>
    <xf numFmtId="166" fontId="2" fillId="0" borderId="10" xfId="0" applyNumberFormat="1" applyFont="1" applyBorder="1" applyAlignment="1">
      <alignment horizontal="right" vertical="center" shrinkToFit="1"/>
    </xf>
    <xf numFmtId="2" fontId="14" fillId="2" borderId="0" xfId="0" applyNumberFormat="1" applyFont="1" applyFill="1" applyBorder="1" applyAlignment="1">
      <alignment vertical="center"/>
    </xf>
    <xf numFmtId="14" fontId="16" fillId="2" borderId="26" xfId="0" applyNumberFormat="1" applyFont="1" applyFill="1" applyBorder="1" applyAlignment="1">
      <alignment vertical="center"/>
    </xf>
    <xf numFmtId="0" fontId="0" fillId="0" borderId="22" xfId="0" applyBorder="1"/>
    <xf numFmtId="0" fontId="0" fillId="0" borderId="23" xfId="0" applyBorder="1"/>
    <xf numFmtId="0" fontId="0" fillId="0" borderId="23" xfId="0" applyBorder="1" applyAlignment="1">
      <alignment horizontal="center"/>
    </xf>
    <xf numFmtId="166" fontId="12" fillId="0" borderId="27" xfId="0" applyNumberFormat="1" applyFont="1" applyBorder="1" applyAlignment="1">
      <alignment horizontal="right" vertical="center"/>
    </xf>
    <xf numFmtId="0" fontId="4" fillId="3" borderId="4" xfId="5" applyFont="1" applyFill="1" applyBorder="1" applyAlignment="1">
      <alignment wrapText="1"/>
    </xf>
    <xf numFmtId="0" fontId="17" fillId="0" borderId="11" xfId="0" applyFont="1" applyBorder="1"/>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4" fontId="3"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4" fillId="3" borderId="5" xfId="5" applyFont="1" applyFill="1" applyBorder="1" applyAlignment="1">
      <alignment wrapText="1"/>
    </xf>
    <xf numFmtId="4" fontId="3" fillId="0" borderId="31" xfId="0" applyNumberFormat="1" applyFont="1" applyFill="1" applyBorder="1" applyAlignment="1">
      <alignment vertical="center" wrapText="1"/>
    </xf>
    <xf numFmtId="4" fontId="3" fillId="0" borderId="32" xfId="0" applyNumberFormat="1" applyFont="1" applyFill="1" applyBorder="1" applyAlignment="1">
      <alignment horizontal="center" vertical="center" wrapText="1"/>
    </xf>
    <xf numFmtId="4" fontId="5" fillId="0" borderId="33" xfId="0" applyNumberFormat="1" applyFont="1" applyFill="1" applyBorder="1" applyAlignment="1">
      <alignment vertical="center" wrapText="1"/>
    </xf>
    <xf numFmtId="0" fontId="17" fillId="0" borderId="0" xfId="0" applyFont="1" applyBorder="1"/>
    <xf numFmtId="4" fontId="17" fillId="0" borderId="0" xfId="0" applyNumberFormat="1" applyFont="1" applyBorder="1"/>
    <xf numFmtId="0" fontId="17" fillId="0" borderId="34" xfId="0" applyFont="1" applyBorder="1"/>
    <xf numFmtId="0" fontId="17" fillId="0" borderId="35" xfId="0" applyFont="1" applyBorder="1"/>
    <xf numFmtId="4" fontId="17" fillId="0" borderId="35" xfId="0" applyNumberFormat="1" applyFont="1" applyBorder="1"/>
    <xf numFmtId="0" fontId="17" fillId="0" borderId="36" xfId="0" applyFont="1" applyBorder="1" applyAlignment="1">
      <alignment horizontal="center"/>
    </xf>
    <xf numFmtId="0" fontId="17" fillId="0" borderId="37" xfId="0" applyFont="1" applyBorder="1" applyAlignment="1">
      <alignment horizontal="center"/>
    </xf>
    <xf numFmtId="4" fontId="17" fillId="0" borderId="34" xfId="0" applyNumberFormat="1" applyFont="1" applyBorder="1"/>
    <xf numFmtId="4" fontId="0" fillId="0" borderId="0" xfId="0" applyNumberFormat="1"/>
    <xf numFmtId="166" fontId="1" fillId="0" borderId="10" xfId="0" applyNumberFormat="1" applyFont="1" applyBorder="1" applyAlignment="1">
      <alignment horizontal="right" vertical="center" shrinkToFit="1"/>
    </xf>
    <xf numFmtId="0" fontId="1" fillId="0" borderId="0" xfId="0" applyFont="1"/>
    <xf numFmtId="0" fontId="4" fillId="3" borderId="9" xfId="5" applyFont="1" applyFill="1" applyBorder="1" applyAlignment="1">
      <alignment wrapText="1"/>
    </xf>
    <xf numFmtId="0" fontId="4" fillId="3" borderId="38" xfId="5" applyFont="1" applyFill="1" applyBorder="1" applyAlignment="1">
      <alignment wrapText="1"/>
    </xf>
    <xf numFmtId="0" fontId="0" fillId="0" borderId="0" xfId="0" applyBorder="1" applyAlignment="1">
      <alignment horizontal="justify" wrapText="1"/>
    </xf>
  </cellXfs>
  <cellStyles count="6">
    <cellStyle name="Dezimal_PANJA Preisliste überarbeitet" xfId="1"/>
    <cellStyle name="Hypertextový odkaz" xfId="2" builtinId="8"/>
    <cellStyle name="Normální" xfId="0" builtinId="0"/>
    <cellStyle name="normální_List1" xfId="3"/>
    <cellStyle name="Standard_PANJA Preisliste überarbeitet" xfId="4"/>
    <cellStyle name="Sty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a\server%20disk\ROZPOCTY\99_06\9906033a_VIN-DIV_VESELI-PRACOV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y"/>
      <sheetName val="NORMIK"/>
      <sheetName val="Řídící systém"/>
      <sheetName val="Software ŘS"/>
      <sheetName val="Centrála"/>
      <sheetName val="MaR"/>
      <sheetName val="Rozvodnice"/>
      <sheetName val="Ostatní"/>
      <sheetName val="Dopis"/>
      <sheetName val="Nabídka"/>
      <sheetName val="RabatList"/>
    </sheetNames>
    <sheetDataSet>
      <sheetData sheetId="0">
        <row r="25">
          <cell r="D25">
            <v>160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1"/>
  <sheetViews>
    <sheetView workbookViewId="0">
      <selection activeCell="J7" sqref="J7"/>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34</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SUM(G7:G13)</f>
        <v>0</v>
      </c>
    </row>
    <row r="7" spans="1:7" s="46" customFormat="1" ht="213.75" x14ac:dyDescent="0.25">
      <c r="A7" s="10"/>
      <c r="B7" s="36" t="s">
        <v>63</v>
      </c>
      <c r="C7" s="40" t="s">
        <v>48</v>
      </c>
      <c r="D7" s="25">
        <v>0</v>
      </c>
      <c r="E7" s="8" t="s">
        <v>7</v>
      </c>
      <c r="F7" s="23">
        <v>1</v>
      </c>
      <c r="G7" s="47">
        <v>0</v>
      </c>
    </row>
    <row r="8" spans="1:7" s="46" customFormat="1" ht="33.75" x14ac:dyDescent="0.25">
      <c r="A8" s="10"/>
      <c r="B8" s="36" t="s">
        <v>64</v>
      </c>
      <c r="C8" s="40" t="s">
        <v>24</v>
      </c>
      <c r="D8" s="25">
        <v>0</v>
      </c>
      <c r="E8" s="8" t="s">
        <v>7</v>
      </c>
      <c r="F8" s="23">
        <v>1</v>
      </c>
      <c r="G8" s="47">
        <v>0</v>
      </c>
    </row>
    <row r="9" spans="1:7" s="46" customFormat="1" ht="33.75" x14ac:dyDescent="0.25">
      <c r="A9" s="10"/>
      <c r="B9" s="36" t="s">
        <v>65</v>
      </c>
      <c r="C9" s="40" t="s">
        <v>51</v>
      </c>
      <c r="D9" s="25">
        <v>0</v>
      </c>
      <c r="E9" s="8" t="s">
        <v>7</v>
      </c>
      <c r="F9" s="23">
        <v>1</v>
      </c>
      <c r="G9" s="47">
        <v>0</v>
      </c>
    </row>
    <row r="10" spans="1:7" x14ac:dyDescent="0.25">
      <c r="A10" s="10"/>
      <c r="B10" s="36" t="s">
        <v>19</v>
      </c>
      <c r="C10" s="40"/>
      <c r="D10" s="25">
        <v>0</v>
      </c>
      <c r="E10" s="8" t="s">
        <v>7</v>
      </c>
      <c r="F10" s="23">
        <v>1</v>
      </c>
      <c r="G10" s="26">
        <v>0</v>
      </c>
    </row>
    <row r="11" spans="1:7" ht="90" x14ac:dyDescent="0.25">
      <c r="A11" s="10"/>
      <c r="B11" s="36" t="s">
        <v>66</v>
      </c>
      <c r="C11" s="40" t="s">
        <v>53</v>
      </c>
      <c r="D11" s="25">
        <v>0</v>
      </c>
      <c r="E11" s="8" t="s">
        <v>7</v>
      </c>
      <c r="F11" s="23">
        <v>4</v>
      </c>
      <c r="G11" s="26">
        <v>0</v>
      </c>
    </row>
    <row r="12" spans="1:7" x14ac:dyDescent="0.25">
      <c r="A12" s="10"/>
      <c r="B12" s="36" t="s">
        <v>54</v>
      </c>
      <c r="C12" s="40" t="s">
        <v>55</v>
      </c>
      <c r="D12" s="25">
        <v>0</v>
      </c>
      <c r="E12" s="8" t="s">
        <v>7</v>
      </c>
      <c r="F12" s="23">
        <v>2</v>
      </c>
      <c r="G12" s="26">
        <v>0</v>
      </c>
    </row>
    <row r="13" spans="1:7" ht="101.25" x14ac:dyDescent="0.25">
      <c r="A13" s="10"/>
      <c r="B13" s="36" t="s">
        <v>67</v>
      </c>
      <c r="C13" s="40" t="s">
        <v>52</v>
      </c>
      <c r="D13" s="25">
        <v>0</v>
      </c>
      <c r="E13" s="8" t="s">
        <v>7</v>
      </c>
      <c r="F13" s="23">
        <v>2</v>
      </c>
      <c r="G13" s="26">
        <v>0</v>
      </c>
    </row>
    <row r="14" spans="1:7" ht="15.75" x14ac:dyDescent="0.25">
      <c r="A14" s="4"/>
      <c r="B14" s="14" t="s">
        <v>12</v>
      </c>
      <c r="C14" s="14"/>
      <c r="D14" s="24"/>
      <c r="E14" s="7"/>
      <c r="F14" s="16"/>
      <c r="G14" s="41">
        <f>SUM(G15:G19)</f>
        <v>0</v>
      </c>
    </row>
    <row r="15" spans="1:7" s="46" customFormat="1" ht="78.75" x14ac:dyDescent="0.25">
      <c r="A15" s="10"/>
      <c r="B15" s="36" t="s">
        <v>68</v>
      </c>
      <c r="C15" s="40" t="s">
        <v>25</v>
      </c>
      <c r="D15" s="25">
        <v>0</v>
      </c>
      <c r="E15" s="8" t="s">
        <v>7</v>
      </c>
      <c r="F15" s="23">
        <v>1</v>
      </c>
      <c r="G15" s="47">
        <v>0</v>
      </c>
    </row>
    <row r="16" spans="1:7" s="46" customFormat="1" ht="78.75" x14ac:dyDescent="0.25">
      <c r="A16" s="10"/>
      <c r="B16" s="36" t="s">
        <v>91</v>
      </c>
      <c r="C16" s="40" t="s">
        <v>26</v>
      </c>
      <c r="D16" s="25">
        <v>0</v>
      </c>
      <c r="E16" s="8" t="s">
        <v>7</v>
      </c>
      <c r="F16" s="23">
        <v>1</v>
      </c>
      <c r="G16" s="47">
        <v>0</v>
      </c>
    </row>
    <row r="17" spans="1:7" s="46" customFormat="1" ht="22.5" x14ac:dyDescent="0.25">
      <c r="A17" s="10"/>
      <c r="B17" s="36" t="s">
        <v>69</v>
      </c>
      <c r="C17" s="40" t="s">
        <v>31</v>
      </c>
      <c r="D17" s="25">
        <v>0</v>
      </c>
      <c r="E17" s="8" t="s">
        <v>7</v>
      </c>
      <c r="F17" s="23">
        <v>1</v>
      </c>
      <c r="G17" s="47">
        <v>0</v>
      </c>
    </row>
    <row r="18" spans="1:7" x14ac:dyDescent="0.25">
      <c r="A18" s="10"/>
      <c r="B18" s="36" t="s">
        <v>19</v>
      </c>
      <c r="C18" s="40"/>
      <c r="D18" s="25">
        <v>0</v>
      </c>
      <c r="E18" s="8" t="s">
        <v>7</v>
      </c>
      <c r="F18" s="23">
        <v>1</v>
      </c>
      <c r="G18" s="26">
        <v>0</v>
      </c>
    </row>
    <row r="19" spans="1:7" x14ac:dyDescent="0.25">
      <c r="A19" s="10"/>
      <c r="B19" s="42"/>
      <c r="C19" s="40"/>
      <c r="D19" s="25"/>
      <c r="E19" s="8"/>
      <c r="F19" s="23"/>
      <c r="G19" s="26"/>
    </row>
    <row r="20" spans="1:7" x14ac:dyDescent="0.25">
      <c r="A20" s="10"/>
      <c r="B20" s="42"/>
      <c r="C20" s="40"/>
      <c r="D20" s="25"/>
      <c r="E20" s="8"/>
      <c r="F20" s="23"/>
      <c r="G20" s="26"/>
    </row>
    <row r="21" spans="1:7" x14ac:dyDescent="0.25">
      <c r="A21" s="10"/>
      <c r="B21" s="42"/>
      <c r="C21" s="40"/>
      <c r="D21" s="25"/>
      <c r="E21" s="8"/>
      <c r="F21" s="23"/>
      <c r="G21" s="26"/>
    </row>
    <row r="22" spans="1:7" ht="15.75" x14ac:dyDescent="0.25">
      <c r="A22" s="4"/>
      <c r="B22" s="14" t="s">
        <v>13</v>
      </c>
      <c r="C22" s="14"/>
      <c r="D22" s="24"/>
      <c r="E22" s="7"/>
      <c r="F22" s="16"/>
      <c r="G22" s="41">
        <f>SUM(G23:G27)</f>
        <v>0</v>
      </c>
    </row>
    <row r="23" spans="1:7" s="46" customFormat="1" ht="22.5" x14ac:dyDescent="0.25">
      <c r="A23" s="10"/>
      <c r="B23" s="36" t="s">
        <v>70</v>
      </c>
      <c r="C23" s="40" t="s">
        <v>20</v>
      </c>
      <c r="D23" s="25">
        <v>0</v>
      </c>
      <c r="E23" s="8" t="s">
        <v>7</v>
      </c>
      <c r="F23" s="23">
        <v>1</v>
      </c>
      <c r="G23" s="47">
        <v>0</v>
      </c>
    </row>
    <row r="24" spans="1:7" s="46" customFormat="1" ht="56.25" x14ac:dyDescent="0.25">
      <c r="A24" s="10"/>
      <c r="B24" s="36" t="s">
        <v>71</v>
      </c>
      <c r="C24" s="40" t="s">
        <v>21</v>
      </c>
      <c r="D24" s="25">
        <v>0</v>
      </c>
      <c r="E24" s="8" t="s">
        <v>7</v>
      </c>
      <c r="F24" s="23">
        <v>3</v>
      </c>
      <c r="G24" s="47">
        <v>0</v>
      </c>
    </row>
    <row r="25" spans="1:7" s="46" customFormat="1" ht="22.5" x14ac:dyDescent="0.25">
      <c r="A25" s="10"/>
      <c r="B25" s="36" t="s">
        <v>72</v>
      </c>
      <c r="C25" s="40" t="s">
        <v>22</v>
      </c>
      <c r="D25" s="25">
        <v>0</v>
      </c>
      <c r="E25" s="8" t="s">
        <v>7</v>
      </c>
      <c r="F25" s="23">
        <v>1</v>
      </c>
      <c r="G25" s="47">
        <v>0</v>
      </c>
    </row>
    <row r="26" spans="1:7" x14ac:dyDescent="0.25">
      <c r="A26" s="10"/>
      <c r="B26" s="36" t="s">
        <v>19</v>
      </c>
      <c r="C26" s="40"/>
      <c r="D26" s="25">
        <v>0</v>
      </c>
      <c r="E26" s="8" t="s">
        <v>7</v>
      </c>
      <c r="F26" s="23">
        <v>1</v>
      </c>
      <c r="G26" s="26">
        <v>0</v>
      </c>
    </row>
    <row r="27" spans="1:7" x14ac:dyDescent="0.25">
      <c r="A27" s="10"/>
      <c r="B27" s="36"/>
      <c r="C27" s="40"/>
      <c r="D27" s="25"/>
      <c r="E27" s="8"/>
      <c r="F27" s="23"/>
      <c r="G27" s="26"/>
    </row>
    <row r="28" spans="1:7" ht="15.75" x14ac:dyDescent="0.25">
      <c r="A28" s="4"/>
      <c r="B28" s="14" t="s">
        <v>14</v>
      </c>
      <c r="C28" s="14"/>
      <c r="D28" s="24"/>
      <c r="E28" s="7"/>
      <c r="F28" s="16"/>
      <c r="G28" s="41">
        <f>SUM(G29:G34)</f>
        <v>0</v>
      </c>
    </row>
    <row r="29" spans="1:7" x14ac:dyDescent="0.25">
      <c r="A29" s="10"/>
      <c r="B29" s="36" t="s">
        <v>75</v>
      </c>
      <c r="C29" s="40"/>
      <c r="D29" s="25">
        <v>0</v>
      </c>
      <c r="E29" s="8" t="s">
        <v>7</v>
      </c>
      <c r="F29" s="23">
        <v>30</v>
      </c>
      <c r="G29" s="47">
        <v>0</v>
      </c>
    </row>
    <row r="30" spans="1:7" x14ac:dyDescent="0.25">
      <c r="A30" s="10"/>
      <c r="B30" s="36" t="s">
        <v>28</v>
      </c>
      <c r="C30" s="40"/>
      <c r="D30" s="25">
        <v>0</v>
      </c>
      <c r="E30" s="8" t="s">
        <v>7</v>
      </c>
      <c r="F30" s="23">
        <v>12</v>
      </c>
      <c r="G30" s="47">
        <v>0</v>
      </c>
    </row>
    <row r="31" spans="1:7" x14ac:dyDescent="0.25">
      <c r="A31" s="10"/>
      <c r="B31" s="36" t="s">
        <v>29</v>
      </c>
      <c r="C31" s="40"/>
      <c r="D31" s="25">
        <v>0</v>
      </c>
      <c r="E31" s="8" t="s">
        <v>7</v>
      </c>
      <c r="F31" s="23">
        <v>24</v>
      </c>
      <c r="G31" s="47">
        <v>0</v>
      </c>
    </row>
    <row r="32" spans="1:7" ht="45" x14ac:dyDescent="0.25">
      <c r="A32" s="10"/>
      <c r="B32" s="36" t="s">
        <v>74</v>
      </c>
      <c r="C32" s="40"/>
      <c r="D32" s="25">
        <v>0</v>
      </c>
      <c r="E32" s="8" t="s">
        <v>7</v>
      </c>
      <c r="F32" s="23">
        <v>20</v>
      </c>
      <c r="G32" s="47">
        <v>0</v>
      </c>
    </row>
    <row r="33" spans="1:7" ht="22.5" x14ac:dyDescent="0.25">
      <c r="A33" s="10"/>
      <c r="B33" s="36" t="s">
        <v>73</v>
      </c>
      <c r="C33" s="40"/>
      <c r="D33" s="25">
        <v>0</v>
      </c>
      <c r="E33" s="8" t="s">
        <v>7</v>
      </c>
      <c r="F33" s="23">
        <v>1</v>
      </c>
      <c r="G33" s="47">
        <v>0</v>
      </c>
    </row>
    <row r="34" spans="1:7" x14ac:dyDescent="0.25">
      <c r="A34" s="10"/>
      <c r="B34" s="36" t="s">
        <v>30</v>
      </c>
      <c r="C34" s="40"/>
      <c r="D34" s="25">
        <v>0</v>
      </c>
      <c r="E34" s="8" t="s">
        <v>7</v>
      </c>
      <c r="F34" s="23">
        <v>10</v>
      </c>
      <c r="G34" s="47">
        <v>0</v>
      </c>
    </row>
    <row r="35" spans="1:7" ht="15.75" thickBot="1" x14ac:dyDescent="0.3">
      <c r="A35" s="10"/>
      <c r="B35" s="36"/>
      <c r="C35" s="37"/>
      <c r="D35" s="25"/>
      <c r="E35" s="8"/>
      <c r="F35" s="23"/>
      <c r="G35" s="26"/>
    </row>
    <row r="36" spans="1:7" ht="15.75" thickBot="1" x14ac:dyDescent="0.3">
      <c r="A36" s="18"/>
      <c r="B36" s="19" t="s">
        <v>10</v>
      </c>
      <c r="C36" s="19"/>
      <c r="D36" s="19"/>
      <c r="E36" s="19"/>
      <c r="F36" s="19"/>
      <c r="G36" s="41">
        <f>G28+G22+G14+G6</f>
        <v>0</v>
      </c>
    </row>
    <row r="37" spans="1:7" ht="15.75" thickBot="1" x14ac:dyDescent="0.3">
      <c r="A37" s="18"/>
      <c r="B37" s="19" t="s">
        <v>15</v>
      </c>
      <c r="C37" s="19"/>
      <c r="D37" s="19"/>
      <c r="E37" s="19"/>
      <c r="F37" s="19"/>
      <c r="G37" s="43">
        <f>G38-G36</f>
        <v>0</v>
      </c>
    </row>
    <row r="38" spans="1:7" ht="15.75" thickBot="1" x14ac:dyDescent="0.3">
      <c r="A38" s="50"/>
      <c r="B38" s="51" t="s">
        <v>16</v>
      </c>
      <c r="C38" s="51"/>
      <c r="D38" s="51"/>
      <c r="E38" s="51"/>
      <c r="F38" s="52"/>
      <c r="G38" s="53">
        <f>G36*1.21</f>
        <v>0</v>
      </c>
    </row>
    <row r="112" ht="24" customHeight="1" x14ac:dyDescent="0.25"/>
    <row r="115" ht="30" customHeight="1" x14ac:dyDescent="0.25"/>
    <row r="116" ht="54" customHeight="1" x14ac:dyDescent="0.25"/>
    <row r="117" ht="24" customHeight="1" x14ac:dyDescent="0.25"/>
    <row r="118" ht="17.25" customHeight="1" x14ac:dyDescent="0.25"/>
    <row r="119" ht="24" customHeight="1" x14ac:dyDescent="0.25"/>
    <row r="120" ht="17.25" customHeight="1" x14ac:dyDescent="0.25"/>
    <row r="121" ht="17.25" customHeight="1" x14ac:dyDescent="0.25"/>
    <row r="122" ht="17.25" customHeight="1" x14ac:dyDescent="0.25"/>
    <row r="123" ht="17.25" customHeight="1" x14ac:dyDescent="0.25"/>
    <row r="127" ht="29.25" customHeight="1" x14ac:dyDescent="0.25"/>
    <row r="131"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1"/>
  <sheetViews>
    <sheetView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79</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SUM(G7:G11)</f>
        <v>0</v>
      </c>
    </row>
    <row r="7" spans="1:7" s="75" customFormat="1" ht="33.75" x14ac:dyDescent="0.25">
      <c r="A7" s="10"/>
      <c r="B7" s="36" t="s">
        <v>64</v>
      </c>
      <c r="C7" s="40" t="s">
        <v>24</v>
      </c>
      <c r="D7" s="25">
        <v>0</v>
      </c>
      <c r="E7" s="8" t="s">
        <v>7</v>
      </c>
      <c r="F7" s="23">
        <v>1</v>
      </c>
      <c r="G7" s="74">
        <v>0</v>
      </c>
    </row>
    <row r="8" spans="1:7" s="75" customFormat="1" ht="33.75" x14ac:dyDescent="0.25">
      <c r="A8" s="10"/>
      <c r="B8" s="36" t="s">
        <v>65</v>
      </c>
      <c r="C8" s="40" t="s">
        <v>51</v>
      </c>
      <c r="D8" s="25">
        <v>0</v>
      </c>
      <c r="E8" s="8" t="s">
        <v>7</v>
      </c>
      <c r="F8" s="23">
        <v>1</v>
      </c>
      <c r="G8" s="74">
        <v>0</v>
      </c>
    </row>
    <row r="9" spans="1:7" x14ac:dyDescent="0.25">
      <c r="A9" s="10"/>
      <c r="B9" s="36" t="s">
        <v>19</v>
      </c>
      <c r="C9" s="40"/>
      <c r="D9" s="25">
        <v>0</v>
      </c>
      <c r="E9" s="8" t="s">
        <v>7</v>
      </c>
      <c r="F9" s="23">
        <v>1</v>
      </c>
      <c r="G9" s="26">
        <v>0</v>
      </c>
    </row>
    <row r="10" spans="1:7" ht="90" x14ac:dyDescent="0.25">
      <c r="A10" s="10"/>
      <c r="B10" s="36" t="s">
        <v>66</v>
      </c>
      <c r="C10" s="40" t="s">
        <v>53</v>
      </c>
      <c r="D10" s="25">
        <v>0</v>
      </c>
      <c r="E10" s="8" t="s">
        <v>7</v>
      </c>
      <c r="F10" s="23">
        <v>2</v>
      </c>
      <c r="G10" s="26">
        <v>0</v>
      </c>
    </row>
    <row r="11" spans="1:7" x14ac:dyDescent="0.25">
      <c r="A11" s="10"/>
      <c r="B11" s="36" t="s">
        <v>54</v>
      </c>
      <c r="C11" s="40" t="s">
        <v>55</v>
      </c>
      <c r="D11" s="25">
        <v>0</v>
      </c>
      <c r="E11" s="8" t="s">
        <v>7</v>
      </c>
      <c r="F11" s="23">
        <v>1</v>
      </c>
      <c r="G11" s="26">
        <v>0</v>
      </c>
    </row>
    <row r="12" spans="1:7" x14ac:dyDescent="0.25">
      <c r="A12" s="10"/>
      <c r="B12" s="36"/>
      <c r="C12" s="40"/>
      <c r="D12" s="25"/>
      <c r="E12" s="8"/>
      <c r="F12" s="23"/>
      <c r="G12" s="26"/>
    </row>
    <row r="13" spans="1:7" ht="15.75" x14ac:dyDescent="0.25">
      <c r="A13" s="4"/>
      <c r="B13" s="14" t="s">
        <v>12</v>
      </c>
      <c r="C13" s="14"/>
      <c r="D13" s="24"/>
      <c r="E13" s="7"/>
      <c r="F13" s="16"/>
      <c r="G13" s="41">
        <f>SUM(G14:G18)</f>
        <v>0</v>
      </c>
    </row>
    <row r="14" spans="1:7" s="75" customFormat="1" ht="78.75" x14ac:dyDescent="0.25">
      <c r="A14" s="10"/>
      <c r="B14" s="36" t="s">
        <v>68</v>
      </c>
      <c r="C14" s="40" t="s">
        <v>25</v>
      </c>
      <c r="D14" s="25">
        <v>0</v>
      </c>
      <c r="E14" s="8" t="s">
        <v>7</v>
      </c>
      <c r="F14" s="23">
        <v>1</v>
      </c>
      <c r="G14" s="74">
        <v>0</v>
      </c>
    </row>
    <row r="15" spans="1:7" s="75" customFormat="1" ht="78.75" x14ac:dyDescent="0.25">
      <c r="A15" s="10"/>
      <c r="B15" s="36" t="s">
        <v>92</v>
      </c>
      <c r="C15" s="40" t="s">
        <v>26</v>
      </c>
      <c r="D15" s="25">
        <v>0</v>
      </c>
      <c r="E15" s="8" t="s">
        <v>7</v>
      </c>
      <c r="F15" s="23">
        <v>1</v>
      </c>
      <c r="G15" s="74">
        <v>0</v>
      </c>
    </row>
    <row r="16" spans="1:7" s="75" customFormat="1" ht="22.5" x14ac:dyDescent="0.25">
      <c r="A16" s="10"/>
      <c r="B16" s="36" t="s">
        <v>69</v>
      </c>
      <c r="C16" s="40" t="s">
        <v>31</v>
      </c>
      <c r="D16" s="25">
        <v>0</v>
      </c>
      <c r="E16" s="8" t="s">
        <v>7</v>
      </c>
      <c r="F16" s="23">
        <v>1</v>
      </c>
      <c r="G16" s="74">
        <v>0</v>
      </c>
    </row>
    <row r="17" spans="1:7" x14ac:dyDescent="0.25">
      <c r="A17" s="10"/>
      <c r="B17" s="36" t="s">
        <v>19</v>
      </c>
      <c r="C17" s="40"/>
      <c r="D17" s="25">
        <v>0</v>
      </c>
      <c r="E17" s="8" t="s">
        <v>7</v>
      </c>
      <c r="F17" s="23">
        <v>1</v>
      </c>
      <c r="G17" s="26">
        <v>0</v>
      </c>
    </row>
    <row r="18" spans="1:7" x14ac:dyDescent="0.25">
      <c r="A18" s="10"/>
      <c r="B18" s="42"/>
      <c r="C18" s="40"/>
      <c r="D18" s="25"/>
      <c r="E18" s="8"/>
      <c r="F18" s="23"/>
      <c r="G18" s="26"/>
    </row>
    <row r="19" spans="1:7" x14ac:dyDescent="0.25">
      <c r="A19" s="10"/>
      <c r="B19" s="42"/>
      <c r="C19" s="40"/>
      <c r="D19" s="25"/>
      <c r="E19" s="8"/>
      <c r="F19" s="23"/>
      <c r="G19" s="26"/>
    </row>
    <row r="20" spans="1:7" x14ac:dyDescent="0.25">
      <c r="A20" s="10"/>
      <c r="B20" s="42"/>
      <c r="C20" s="40"/>
      <c r="D20" s="25"/>
      <c r="E20" s="8"/>
      <c r="F20" s="23"/>
      <c r="G20" s="26"/>
    </row>
    <row r="21" spans="1:7" ht="15.75" x14ac:dyDescent="0.25">
      <c r="A21" s="4"/>
      <c r="B21" s="14" t="s">
        <v>13</v>
      </c>
      <c r="C21" s="14"/>
      <c r="D21" s="24"/>
      <c r="E21" s="7"/>
      <c r="F21" s="16"/>
      <c r="G21" s="41">
        <f>SUM(G22:G27)</f>
        <v>0</v>
      </c>
    </row>
    <row r="22" spans="1:7" s="75" customFormat="1" ht="22.5" x14ac:dyDescent="0.25">
      <c r="A22" s="10"/>
      <c r="B22" s="36" t="s">
        <v>70</v>
      </c>
      <c r="C22" s="40" t="s">
        <v>20</v>
      </c>
      <c r="D22" s="25">
        <v>0</v>
      </c>
      <c r="E22" s="8" t="s">
        <v>7</v>
      </c>
      <c r="F22" s="23">
        <v>1</v>
      </c>
      <c r="G22" s="74">
        <v>0</v>
      </c>
    </row>
    <row r="23" spans="1:7" s="75" customFormat="1" ht="56.25" x14ac:dyDescent="0.25">
      <c r="A23" s="10"/>
      <c r="B23" s="36" t="s">
        <v>71</v>
      </c>
      <c r="C23" s="40" t="s">
        <v>21</v>
      </c>
      <c r="D23" s="25">
        <v>0</v>
      </c>
      <c r="E23" s="8" t="s">
        <v>7</v>
      </c>
      <c r="F23" s="23">
        <v>3</v>
      </c>
      <c r="G23" s="74">
        <v>0</v>
      </c>
    </row>
    <row r="24" spans="1:7" s="75" customFormat="1" ht="22.5" x14ac:dyDescent="0.25">
      <c r="A24" s="10"/>
      <c r="B24" s="36" t="s">
        <v>72</v>
      </c>
      <c r="C24" s="40" t="s">
        <v>22</v>
      </c>
      <c r="D24" s="25">
        <v>0</v>
      </c>
      <c r="E24" s="8" t="s">
        <v>7</v>
      </c>
      <c r="F24" s="23">
        <v>1</v>
      </c>
      <c r="G24" s="74">
        <v>0</v>
      </c>
    </row>
    <row r="25" spans="1:7" s="75" customFormat="1" ht="67.5" x14ac:dyDescent="0.25">
      <c r="A25" s="10"/>
      <c r="B25" s="36" t="s">
        <v>76</v>
      </c>
      <c r="C25" s="40" t="s">
        <v>23</v>
      </c>
      <c r="D25" s="25">
        <v>0</v>
      </c>
      <c r="E25" s="8" t="s">
        <v>7</v>
      </c>
      <c r="F25" s="23">
        <v>1</v>
      </c>
      <c r="G25" s="74">
        <v>0</v>
      </c>
    </row>
    <row r="26" spans="1:7" x14ac:dyDescent="0.25">
      <c r="A26" s="10"/>
      <c r="B26" s="36" t="s">
        <v>19</v>
      </c>
      <c r="C26" s="40"/>
      <c r="D26" s="25">
        <v>0</v>
      </c>
      <c r="E26" s="8" t="s">
        <v>7</v>
      </c>
      <c r="F26" s="23">
        <v>1</v>
      </c>
      <c r="G26" s="26">
        <v>0</v>
      </c>
    </row>
    <row r="27" spans="1:7" x14ac:dyDescent="0.25">
      <c r="A27" s="10"/>
      <c r="B27" s="36"/>
      <c r="C27" s="40"/>
      <c r="D27" s="25"/>
      <c r="E27" s="8"/>
      <c r="F27" s="23"/>
      <c r="G27" s="26"/>
    </row>
    <row r="28" spans="1:7" ht="15.75" x14ac:dyDescent="0.25">
      <c r="A28" s="4"/>
      <c r="B28" s="14" t="s">
        <v>14</v>
      </c>
      <c r="C28" s="14"/>
      <c r="D28" s="24"/>
      <c r="E28" s="7"/>
      <c r="F28" s="16"/>
      <c r="G28" s="41">
        <f>SUM(G29:G34)</f>
        <v>0</v>
      </c>
    </row>
    <row r="29" spans="1:7" x14ac:dyDescent="0.25">
      <c r="A29" s="10"/>
      <c r="B29" s="36" t="s">
        <v>27</v>
      </c>
      <c r="C29" s="40"/>
      <c r="D29" s="25">
        <v>0</v>
      </c>
      <c r="E29" s="8" t="s">
        <v>7</v>
      </c>
      <c r="F29" s="23">
        <v>2</v>
      </c>
      <c r="G29" s="74">
        <v>0</v>
      </c>
    </row>
    <row r="30" spans="1:7" x14ac:dyDescent="0.25">
      <c r="A30" s="10"/>
      <c r="B30" s="36" t="s">
        <v>28</v>
      </c>
      <c r="C30" s="40"/>
      <c r="D30" s="25">
        <v>0</v>
      </c>
      <c r="E30" s="8" t="s">
        <v>7</v>
      </c>
      <c r="F30" s="23">
        <v>12</v>
      </c>
      <c r="G30" s="74">
        <v>0</v>
      </c>
    </row>
    <row r="31" spans="1:7" x14ac:dyDescent="0.25">
      <c r="A31" s="10"/>
      <c r="B31" s="36" t="s">
        <v>29</v>
      </c>
      <c r="C31" s="40"/>
      <c r="D31" s="25">
        <v>0</v>
      </c>
      <c r="E31" s="8" t="s">
        <v>7</v>
      </c>
      <c r="F31" s="23">
        <v>24</v>
      </c>
      <c r="G31" s="74">
        <v>0</v>
      </c>
    </row>
    <row r="32" spans="1:7" ht="45" x14ac:dyDescent="0.25">
      <c r="A32" s="10"/>
      <c r="B32" s="36" t="s">
        <v>74</v>
      </c>
      <c r="C32" s="40"/>
      <c r="D32" s="25">
        <v>0</v>
      </c>
      <c r="E32" s="8" t="s">
        <v>7</v>
      </c>
      <c r="F32" s="23">
        <v>20</v>
      </c>
      <c r="G32" s="74">
        <v>0</v>
      </c>
    </row>
    <row r="33" spans="1:7" ht="22.5" x14ac:dyDescent="0.25">
      <c r="A33" s="10"/>
      <c r="B33" s="36" t="s">
        <v>73</v>
      </c>
      <c r="C33" s="40"/>
      <c r="D33" s="25">
        <v>0</v>
      </c>
      <c r="E33" s="8" t="s">
        <v>7</v>
      </c>
      <c r="F33" s="23">
        <v>1</v>
      </c>
      <c r="G33" s="74">
        <v>0</v>
      </c>
    </row>
    <row r="34" spans="1:7" x14ac:dyDescent="0.25">
      <c r="A34" s="10"/>
      <c r="B34" s="36" t="s">
        <v>30</v>
      </c>
      <c r="C34" s="40"/>
      <c r="D34" s="25">
        <v>0</v>
      </c>
      <c r="E34" s="8" t="s">
        <v>7</v>
      </c>
      <c r="F34" s="23">
        <v>8</v>
      </c>
      <c r="G34" s="74">
        <v>0</v>
      </c>
    </row>
    <row r="35" spans="1:7" ht="15.75" thickBot="1" x14ac:dyDescent="0.3">
      <c r="A35" s="10"/>
      <c r="B35" s="36"/>
      <c r="C35" s="37"/>
      <c r="D35" s="25"/>
      <c r="E35" s="8"/>
      <c r="F35" s="23"/>
      <c r="G35" s="26">
        <v>0</v>
      </c>
    </row>
    <row r="36" spans="1:7" ht="15.75" thickBot="1" x14ac:dyDescent="0.3">
      <c r="A36" s="18"/>
      <c r="B36" s="19" t="s">
        <v>10</v>
      </c>
      <c r="C36" s="19"/>
      <c r="D36" s="19"/>
      <c r="E36" s="19"/>
      <c r="F36" s="19"/>
      <c r="G36" s="41">
        <f>G28+G21+G13+G6</f>
        <v>0</v>
      </c>
    </row>
    <row r="37" spans="1:7" ht="15.75" thickBot="1" x14ac:dyDescent="0.3">
      <c r="A37" s="18"/>
      <c r="B37" s="19" t="s">
        <v>15</v>
      </c>
      <c r="C37" s="19"/>
      <c r="D37" s="19"/>
      <c r="E37" s="19"/>
      <c r="F37" s="19"/>
      <c r="G37" s="43">
        <f>G38-G36</f>
        <v>0</v>
      </c>
    </row>
    <row r="38" spans="1:7" ht="15.75" thickBot="1" x14ac:dyDescent="0.3">
      <c r="A38" s="50"/>
      <c r="B38" s="51" t="s">
        <v>16</v>
      </c>
      <c r="C38" s="51"/>
      <c r="D38" s="51"/>
      <c r="E38" s="51"/>
      <c r="F38" s="52"/>
      <c r="G38" s="53">
        <f>G36*1.21</f>
        <v>0</v>
      </c>
    </row>
    <row r="112" ht="24" customHeight="1" x14ac:dyDescent="0.25"/>
    <row r="115" ht="30" customHeight="1" x14ac:dyDescent="0.25"/>
    <row r="116" ht="54" customHeight="1" x14ac:dyDescent="0.25"/>
    <row r="117" ht="24" customHeight="1" x14ac:dyDescent="0.25"/>
    <row r="118" ht="17.25" customHeight="1" x14ac:dyDescent="0.25"/>
    <row r="119" ht="24" customHeight="1" x14ac:dyDescent="0.25"/>
    <row r="120" ht="17.25" customHeight="1" x14ac:dyDescent="0.25"/>
    <row r="121" ht="17.25" customHeight="1" x14ac:dyDescent="0.25"/>
    <row r="122" ht="17.25" customHeight="1" x14ac:dyDescent="0.25"/>
    <row r="123" ht="17.25" customHeight="1" x14ac:dyDescent="0.25"/>
    <row r="127" ht="29.25" customHeight="1" x14ac:dyDescent="0.25"/>
    <row r="131"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0"/>
  <sheetViews>
    <sheetView topLeftCell="A19"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80</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SUM(G7:G11)</f>
        <v>0</v>
      </c>
    </row>
    <row r="7" spans="1:7" s="75" customFormat="1" ht="33.75" x14ac:dyDescent="0.25">
      <c r="A7" s="10"/>
      <c r="B7" s="36" t="s">
        <v>64</v>
      </c>
      <c r="C7" s="40" t="s">
        <v>24</v>
      </c>
      <c r="D7" s="25">
        <v>0</v>
      </c>
      <c r="E7" s="8" t="s">
        <v>7</v>
      </c>
      <c r="F7" s="23">
        <v>1</v>
      </c>
      <c r="G7" s="74">
        <v>0</v>
      </c>
    </row>
    <row r="8" spans="1:7" s="75" customFormat="1" ht="33.75" x14ac:dyDescent="0.25">
      <c r="A8" s="10"/>
      <c r="B8" s="36" t="s">
        <v>65</v>
      </c>
      <c r="C8" s="40" t="s">
        <v>51</v>
      </c>
      <c r="D8" s="25">
        <v>0</v>
      </c>
      <c r="E8" s="8" t="s">
        <v>7</v>
      </c>
      <c r="F8" s="23">
        <v>1</v>
      </c>
      <c r="G8" s="74">
        <v>0</v>
      </c>
    </row>
    <row r="9" spans="1:7" x14ac:dyDescent="0.25">
      <c r="A9" s="10"/>
      <c r="B9" s="36" t="s">
        <v>19</v>
      </c>
      <c r="C9" s="40"/>
      <c r="D9" s="25">
        <v>0</v>
      </c>
      <c r="E9" s="8" t="s">
        <v>7</v>
      </c>
      <c r="F9" s="23">
        <v>1</v>
      </c>
      <c r="G9" s="26">
        <v>0</v>
      </c>
    </row>
    <row r="10" spans="1:7" ht="90" x14ac:dyDescent="0.25">
      <c r="A10" s="10"/>
      <c r="B10" s="36" t="s">
        <v>66</v>
      </c>
      <c r="C10" s="40" t="s">
        <v>53</v>
      </c>
      <c r="D10" s="25">
        <v>0</v>
      </c>
      <c r="E10" s="8" t="s">
        <v>7</v>
      </c>
      <c r="F10" s="23">
        <v>2</v>
      </c>
      <c r="G10" s="26">
        <v>0</v>
      </c>
    </row>
    <row r="11" spans="1:7" x14ac:dyDescent="0.25">
      <c r="A11" s="10"/>
      <c r="B11" s="36" t="s">
        <v>54</v>
      </c>
      <c r="C11" s="40" t="s">
        <v>55</v>
      </c>
      <c r="D11" s="25">
        <v>0</v>
      </c>
      <c r="E11" s="8" t="s">
        <v>7</v>
      </c>
      <c r="F11" s="23">
        <v>1</v>
      </c>
      <c r="G11" s="26">
        <v>0</v>
      </c>
    </row>
    <row r="12" spans="1:7" x14ac:dyDescent="0.25">
      <c r="A12" s="10"/>
      <c r="B12" s="36"/>
      <c r="C12" s="40"/>
      <c r="D12" s="25"/>
      <c r="E12" s="8"/>
      <c r="F12" s="23"/>
      <c r="G12" s="26"/>
    </row>
    <row r="13" spans="1:7" ht="15.75" x14ac:dyDescent="0.25">
      <c r="A13" s="4"/>
      <c r="B13" s="14" t="s">
        <v>12</v>
      </c>
      <c r="C13" s="14"/>
      <c r="D13" s="24"/>
      <c r="E13" s="7"/>
      <c r="F13" s="16"/>
      <c r="G13" s="41">
        <f>SUM(G14:G18)</f>
        <v>0</v>
      </c>
    </row>
    <row r="14" spans="1:7" s="75" customFormat="1" ht="78.75" x14ac:dyDescent="0.25">
      <c r="A14" s="10"/>
      <c r="B14" s="36" t="s">
        <v>68</v>
      </c>
      <c r="C14" s="40" t="s">
        <v>25</v>
      </c>
      <c r="D14" s="25">
        <v>0</v>
      </c>
      <c r="E14" s="8" t="s">
        <v>7</v>
      </c>
      <c r="F14" s="23">
        <v>1</v>
      </c>
      <c r="G14" s="74">
        <v>0</v>
      </c>
    </row>
    <row r="15" spans="1:7" s="75" customFormat="1" ht="78.75" x14ac:dyDescent="0.25">
      <c r="A15" s="10"/>
      <c r="B15" s="36" t="s">
        <v>93</v>
      </c>
      <c r="C15" s="40" t="s">
        <v>26</v>
      </c>
      <c r="D15" s="25">
        <v>0</v>
      </c>
      <c r="E15" s="8" t="s">
        <v>7</v>
      </c>
      <c r="F15" s="23">
        <v>1</v>
      </c>
      <c r="G15" s="74">
        <v>0</v>
      </c>
    </row>
    <row r="16" spans="1:7" s="75" customFormat="1" ht="22.5" x14ac:dyDescent="0.25">
      <c r="A16" s="10"/>
      <c r="B16" s="36" t="s">
        <v>69</v>
      </c>
      <c r="C16" s="40" t="s">
        <v>31</v>
      </c>
      <c r="D16" s="25">
        <v>0</v>
      </c>
      <c r="E16" s="8" t="s">
        <v>7</v>
      </c>
      <c r="F16" s="23">
        <v>1</v>
      </c>
      <c r="G16" s="74">
        <v>0</v>
      </c>
    </row>
    <row r="17" spans="1:7" x14ac:dyDescent="0.25">
      <c r="A17" s="10"/>
      <c r="B17" s="36" t="s">
        <v>19</v>
      </c>
      <c r="C17" s="40"/>
      <c r="D17" s="25">
        <v>0</v>
      </c>
      <c r="E17" s="8" t="s">
        <v>7</v>
      </c>
      <c r="F17" s="23">
        <v>1</v>
      </c>
      <c r="G17" s="26">
        <v>0</v>
      </c>
    </row>
    <row r="18" spans="1:7" x14ac:dyDescent="0.25">
      <c r="A18" s="10"/>
      <c r="B18" s="42"/>
      <c r="C18" s="40"/>
      <c r="D18" s="25"/>
      <c r="E18" s="8"/>
      <c r="F18" s="23"/>
      <c r="G18" s="26"/>
    </row>
    <row r="19" spans="1:7" x14ac:dyDescent="0.25">
      <c r="A19" s="10"/>
      <c r="B19" s="42"/>
      <c r="C19" s="40"/>
      <c r="D19" s="25"/>
      <c r="E19" s="8"/>
      <c r="F19" s="23"/>
      <c r="G19" s="26"/>
    </row>
    <row r="20" spans="1:7" x14ac:dyDescent="0.25">
      <c r="A20" s="10"/>
      <c r="B20" s="42"/>
      <c r="C20" s="40"/>
      <c r="D20" s="25"/>
      <c r="E20" s="8"/>
      <c r="F20" s="23"/>
      <c r="G20" s="26"/>
    </row>
    <row r="21" spans="1:7" ht="15.75" x14ac:dyDescent="0.25">
      <c r="A21" s="4"/>
      <c r="B21" s="14" t="s">
        <v>13</v>
      </c>
      <c r="C21" s="14"/>
      <c r="D21" s="24"/>
      <c r="E21" s="7"/>
      <c r="F21" s="16"/>
      <c r="G21" s="41">
        <f>SUM(G22:G26)</f>
        <v>0</v>
      </c>
    </row>
    <row r="22" spans="1:7" s="75" customFormat="1" ht="22.5" x14ac:dyDescent="0.25">
      <c r="A22" s="10"/>
      <c r="B22" s="36" t="s">
        <v>70</v>
      </c>
      <c r="C22" s="40" t="s">
        <v>20</v>
      </c>
      <c r="D22" s="25">
        <v>0</v>
      </c>
      <c r="E22" s="8" t="s">
        <v>7</v>
      </c>
      <c r="F22" s="23">
        <v>1</v>
      </c>
      <c r="G22" s="74">
        <v>0</v>
      </c>
    </row>
    <row r="23" spans="1:7" s="75" customFormat="1" ht="56.25" x14ac:dyDescent="0.25">
      <c r="A23" s="10"/>
      <c r="B23" s="36" t="s">
        <v>71</v>
      </c>
      <c r="C23" s="40" t="s">
        <v>21</v>
      </c>
      <c r="D23" s="25">
        <v>0</v>
      </c>
      <c r="E23" s="8" t="s">
        <v>7</v>
      </c>
      <c r="F23" s="23">
        <v>1</v>
      </c>
      <c r="G23" s="74">
        <v>0</v>
      </c>
    </row>
    <row r="24" spans="1:7" s="75" customFormat="1" ht="22.5" x14ac:dyDescent="0.25">
      <c r="A24" s="10"/>
      <c r="B24" s="36" t="s">
        <v>72</v>
      </c>
      <c r="C24" s="40" t="s">
        <v>22</v>
      </c>
      <c r="D24" s="25">
        <v>0</v>
      </c>
      <c r="E24" s="8" t="s">
        <v>7</v>
      </c>
      <c r="F24" s="23">
        <v>1</v>
      </c>
      <c r="G24" s="74">
        <v>0</v>
      </c>
    </row>
    <row r="25" spans="1:7" x14ac:dyDescent="0.25">
      <c r="A25" s="10"/>
      <c r="B25" s="36" t="s">
        <v>19</v>
      </c>
      <c r="C25" s="40"/>
      <c r="D25" s="25">
        <v>0</v>
      </c>
      <c r="E25" s="8" t="s">
        <v>7</v>
      </c>
      <c r="F25" s="23">
        <v>1</v>
      </c>
      <c r="G25" s="26">
        <v>0</v>
      </c>
    </row>
    <row r="26" spans="1:7" x14ac:dyDescent="0.25">
      <c r="A26" s="10"/>
      <c r="B26" s="36"/>
      <c r="C26" s="40"/>
      <c r="D26" s="25"/>
      <c r="E26" s="8"/>
      <c r="F26" s="23"/>
      <c r="G26" s="26"/>
    </row>
    <row r="27" spans="1:7" ht="15.75" x14ac:dyDescent="0.25">
      <c r="A27" s="4"/>
      <c r="B27" s="14" t="s">
        <v>14</v>
      </c>
      <c r="C27" s="14"/>
      <c r="D27" s="24"/>
      <c r="E27" s="7"/>
      <c r="F27" s="16"/>
      <c r="G27" s="41">
        <f>SUM(G28:G33)</f>
        <v>0</v>
      </c>
    </row>
    <row r="28" spans="1:7" x14ac:dyDescent="0.25">
      <c r="A28" s="10"/>
      <c r="B28" s="36" t="s">
        <v>27</v>
      </c>
      <c r="C28" s="40"/>
      <c r="D28" s="25">
        <v>0</v>
      </c>
      <c r="E28" s="8" t="s">
        <v>7</v>
      </c>
      <c r="F28" s="23">
        <v>2</v>
      </c>
      <c r="G28" s="74">
        <v>0</v>
      </c>
    </row>
    <row r="29" spans="1:7" x14ac:dyDescent="0.25">
      <c r="A29" s="10"/>
      <c r="B29" s="36" t="s">
        <v>28</v>
      </c>
      <c r="C29" s="40"/>
      <c r="D29" s="25">
        <v>0</v>
      </c>
      <c r="E29" s="8" t="s">
        <v>7</v>
      </c>
      <c r="F29" s="23">
        <v>12</v>
      </c>
      <c r="G29" s="74">
        <v>0</v>
      </c>
    </row>
    <row r="30" spans="1:7" x14ac:dyDescent="0.25">
      <c r="A30" s="10"/>
      <c r="B30" s="36" t="s">
        <v>29</v>
      </c>
      <c r="C30" s="40"/>
      <c r="D30" s="25">
        <v>0</v>
      </c>
      <c r="E30" s="8" t="s">
        <v>7</v>
      </c>
      <c r="F30" s="23">
        <v>24</v>
      </c>
      <c r="G30" s="74">
        <v>0</v>
      </c>
    </row>
    <row r="31" spans="1:7" ht="45" x14ac:dyDescent="0.25">
      <c r="A31" s="10"/>
      <c r="B31" s="36" t="s">
        <v>74</v>
      </c>
      <c r="C31" s="40"/>
      <c r="D31" s="25">
        <v>0</v>
      </c>
      <c r="E31" s="8" t="s">
        <v>7</v>
      </c>
      <c r="F31" s="23">
        <v>20</v>
      </c>
      <c r="G31" s="74">
        <v>0</v>
      </c>
    </row>
    <row r="32" spans="1:7" ht="22.5" x14ac:dyDescent="0.25">
      <c r="A32" s="10"/>
      <c r="B32" s="36" t="s">
        <v>73</v>
      </c>
      <c r="C32" s="40"/>
      <c r="D32" s="25">
        <v>0</v>
      </c>
      <c r="E32" s="8" t="s">
        <v>7</v>
      </c>
      <c r="F32" s="23">
        <v>1</v>
      </c>
      <c r="G32" s="74">
        <v>0</v>
      </c>
    </row>
    <row r="33" spans="1:7" x14ac:dyDescent="0.25">
      <c r="A33" s="10"/>
      <c r="B33" s="36" t="s">
        <v>30</v>
      </c>
      <c r="C33" s="40"/>
      <c r="D33" s="25">
        <v>0</v>
      </c>
      <c r="E33" s="8" t="s">
        <v>7</v>
      </c>
      <c r="F33" s="23">
        <v>8</v>
      </c>
      <c r="G33" s="74">
        <v>0</v>
      </c>
    </row>
    <row r="34" spans="1:7" ht="15.75" thickBot="1" x14ac:dyDescent="0.3">
      <c r="A34" s="10"/>
      <c r="B34" s="36"/>
      <c r="C34" s="37"/>
      <c r="D34" s="25"/>
      <c r="E34" s="8"/>
      <c r="F34" s="23"/>
      <c r="G34" s="26"/>
    </row>
    <row r="35" spans="1:7" ht="15.75" thickBot="1" x14ac:dyDescent="0.3">
      <c r="A35" s="18"/>
      <c r="B35" s="19" t="s">
        <v>10</v>
      </c>
      <c r="C35" s="19"/>
      <c r="D35" s="19"/>
      <c r="E35" s="19"/>
      <c r="F35" s="19"/>
      <c r="G35" s="41">
        <f>G27+G21+G13+G6</f>
        <v>0</v>
      </c>
    </row>
    <row r="36" spans="1:7" ht="15.75" thickBot="1" x14ac:dyDescent="0.3">
      <c r="A36" s="18"/>
      <c r="B36" s="19" t="s">
        <v>15</v>
      </c>
      <c r="C36" s="19"/>
      <c r="D36" s="19"/>
      <c r="E36" s="19"/>
      <c r="F36" s="19"/>
      <c r="G36" s="43">
        <f>G37-G35</f>
        <v>0</v>
      </c>
    </row>
    <row r="37" spans="1:7" ht="15.75" thickBot="1" x14ac:dyDescent="0.3">
      <c r="A37" s="50"/>
      <c r="B37" s="51" t="s">
        <v>16</v>
      </c>
      <c r="C37" s="51"/>
      <c r="D37" s="51"/>
      <c r="E37" s="51"/>
      <c r="F37" s="52"/>
      <c r="G37" s="53">
        <f>G35*1.21</f>
        <v>0</v>
      </c>
    </row>
    <row r="111" ht="24" customHeight="1" x14ac:dyDescent="0.25"/>
    <row r="114" ht="30" customHeight="1" x14ac:dyDescent="0.25"/>
    <row r="115" ht="54" customHeight="1" x14ac:dyDescent="0.25"/>
    <row r="116" ht="24" customHeight="1" x14ac:dyDescent="0.25"/>
    <row r="117" ht="17.25" customHeight="1" x14ac:dyDescent="0.25"/>
    <row r="118" ht="24" customHeight="1" x14ac:dyDescent="0.25"/>
    <row r="119" ht="17.25" customHeight="1" x14ac:dyDescent="0.25"/>
    <row r="120" ht="17.25" customHeight="1" x14ac:dyDescent="0.25"/>
    <row r="121" ht="17.25" customHeight="1" x14ac:dyDescent="0.25"/>
    <row r="122" ht="17.25" customHeight="1" x14ac:dyDescent="0.25"/>
    <row r="126" ht="29.25" customHeight="1" x14ac:dyDescent="0.25"/>
    <row r="130"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2"/>
  <sheetViews>
    <sheetView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78</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SUM(G7:G11)</f>
        <v>0</v>
      </c>
    </row>
    <row r="7" spans="1:7" s="46" customFormat="1" ht="33.75" x14ac:dyDescent="0.25">
      <c r="A7" s="10"/>
      <c r="B7" s="36" t="s">
        <v>64</v>
      </c>
      <c r="C7" s="40" t="s">
        <v>24</v>
      </c>
      <c r="D7" s="25">
        <v>0</v>
      </c>
      <c r="E7" s="8" t="s">
        <v>7</v>
      </c>
      <c r="F7" s="23">
        <v>1</v>
      </c>
      <c r="G7" s="47">
        <v>0</v>
      </c>
    </row>
    <row r="8" spans="1:7" s="46" customFormat="1" ht="33.75" x14ac:dyDescent="0.25">
      <c r="A8" s="10"/>
      <c r="B8" s="36" t="s">
        <v>65</v>
      </c>
      <c r="C8" s="40" t="s">
        <v>51</v>
      </c>
      <c r="D8" s="25">
        <v>0</v>
      </c>
      <c r="E8" s="8" t="s">
        <v>7</v>
      </c>
      <c r="F8" s="23">
        <v>1</v>
      </c>
      <c r="G8" s="47">
        <v>0</v>
      </c>
    </row>
    <row r="9" spans="1:7" x14ac:dyDescent="0.25">
      <c r="A9" s="10"/>
      <c r="B9" s="36" t="s">
        <v>19</v>
      </c>
      <c r="C9" s="40"/>
      <c r="D9" s="25">
        <v>0</v>
      </c>
      <c r="E9" s="8" t="s">
        <v>7</v>
      </c>
      <c r="F9" s="23">
        <v>1</v>
      </c>
      <c r="G9" s="26">
        <v>0</v>
      </c>
    </row>
    <row r="10" spans="1:7" ht="90" x14ac:dyDescent="0.25">
      <c r="A10" s="10"/>
      <c r="B10" s="36" t="s">
        <v>66</v>
      </c>
      <c r="C10" s="40" t="s">
        <v>53</v>
      </c>
      <c r="D10" s="25">
        <v>0</v>
      </c>
      <c r="E10" s="8" t="s">
        <v>7</v>
      </c>
      <c r="F10" s="23">
        <v>2</v>
      </c>
      <c r="G10" s="26">
        <v>0</v>
      </c>
    </row>
    <row r="11" spans="1:7" x14ac:dyDescent="0.25">
      <c r="A11" s="10"/>
      <c r="B11" s="36" t="s">
        <v>54</v>
      </c>
      <c r="C11" s="40" t="s">
        <v>55</v>
      </c>
      <c r="D11" s="25">
        <v>0</v>
      </c>
      <c r="E11" s="8" t="s">
        <v>7</v>
      </c>
      <c r="F11" s="23">
        <v>1</v>
      </c>
      <c r="G11" s="26">
        <v>0</v>
      </c>
    </row>
    <row r="12" spans="1:7" x14ac:dyDescent="0.25">
      <c r="A12" s="10"/>
      <c r="B12" s="36"/>
      <c r="C12" s="40"/>
      <c r="D12" s="25"/>
      <c r="E12" s="8"/>
      <c r="F12" s="23"/>
      <c r="G12" s="26"/>
    </row>
    <row r="13" spans="1:7" ht="15.75" x14ac:dyDescent="0.25">
      <c r="A13" s="4"/>
      <c r="B13" s="14" t="s">
        <v>12</v>
      </c>
      <c r="C13" s="14"/>
      <c r="D13" s="24"/>
      <c r="E13" s="7"/>
      <c r="F13" s="16"/>
      <c r="G13" s="41">
        <f>SUM(G14:G18)</f>
        <v>0</v>
      </c>
    </row>
    <row r="14" spans="1:7" s="46" customFormat="1" ht="78.75" x14ac:dyDescent="0.25">
      <c r="A14" s="10"/>
      <c r="B14" s="36" t="s">
        <v>68</v>
      </c>
      <c r="C14" s="40" t="s">
        <v>25</v>
      </c>
      <c r="D14" s="25">
        <v>0</v>
      </c>
      <c r="E14" s="8" t="s">
        <v>7</v>
      </c>
      <c r="F14" s="23">
        <v>1</v>
      </c>
      <c r="G14" s="47">
        <v>0</v>
      </c>
    </row>
    <row r="15" spans="1:7" s="46" customFormat="1" ht="78.75" x14ac:dyDescent="0.25">
      <c r="A15" s="10"/>
      <c r="B15" s="36" t="s">
        <v>91</v>
      </c>
      <c r="C15" s="40" t="s">
        <v>26</v>
      </c>
      <c r="D15" s="25">
        <v>0</v>
      </c>
      <c r="E15" s="8" t="s">
        <v>7</v>
      </c>
      <c r="F15" s="23">
        <v>1</v>
      </c>
      <c r="G15" s="47">
        <v>0</v>
      </c>
    </row>
    <row r="16" spans="1:7" s="46" customFormat="1" ht="22.5" x14ac:dyDescent="0.25">
      <c r="A16" s="10"/>
      <c r="B16" s="36" t="s">
        <v>69</v>
      </c>
      <c r="C16" s="40" t="s">
        <v>31</v>
      </c>
      <c r="D16" s="25">
        <v>0</v>
      </c>
      <c r="E16" s="8" t="s">
        <v>7</v>
      </c>
      <c r="F16" s="23">
        <v>1</v>
      </c>
      <c r="G16" s="47">
        <v>0</v>
      </c>
    </row>
    <row r="17" spans="1:7" x14ac:dyDescent="0.25">
      <c r="A17" s="10"/>
      <c r="B17" s="36" t="s">
        <v>19</v>
      </c>
      <c r="C17" s="40"/>
      <c r="D17" s="25">
        <v>0</v>
      </c>
      <c r="E17" s="8" t="s">
        <v>7</v>
      </c>
      <c r="F17" s="23">
        <v>1</v>
      </c>
      <c r="G17" s="26">
        <v>0</v>
      </c>
    </row>
    <row r="18" spans="1:7" x14ac:dyDescent="0.25">
      <c r="A18" s="10"/>
      <c r="B18" s="42"/>
      <c r="C18" s="40"/>
      <c r="D18" s="25"/>
      <c r="E18" s="8"/>
      <c r="F18" s="23"/>
      <c r="G18" s="26"/>
    </row>
    <row r="19" spans="1:7" x14ac:dyDescent="0.25">
      <c r="A19" s="10"/>
      <c r="B19" s="42"/>
      <c r="C19" s="40"/>
      <c r="D19" s="25"/>
      <c r="E19" s="8"/>
      <c r="F19" s="23"/>
      <c r="G19" s="26"/>
    </row>
    <row r="20" spans="1:7" x14ac:dyDescent="0.25">
      <c r="A20" s="10"/>
      <c r="B20" s="42"/>
      <c r="C20" s="40"/>
      <c r="D20" s="25"/>
      <c r="E20" s="8"/>
      <c r="F20" s="23"/>
      <c r="G20" s="26"/>
    </row>
    <row r="21" spans="1:7" ht="15.75" x14ac:dyDescent="0.25">
      <c r="A21" s="4"/>
      <c r="B21" s="14" t="s">
        <v>13</v>
      </c>
      <c r="C21" s="14"/>
      <c r="D21" s="24"/>
      <c r="E21" s="7"/>
      <c r="F21" s="16"/>
      <c r="G21" s="41">
        <f>SUM(G22:G28)</f>
        <v>0</v>
      </c>
    </row>
    <row r="22" spans="1:7" s="46" customFormat="1" ht="22.5" x14ac:dyDescent="0.25">
      <c r="A22" s="10"/>
      <c r="B22" s="36" t="s">
        <v>70</v>
      </c>
      <c r="C22" s="40" t="s">
        <v>20</v>
      </c>
      <c r="D22" s="25">
        <v>0</v>
      </c>
      <c r="E22" s="8" t="s">
        <v>7</v>
      </c>
      <c r="F22" s="23">
        <v>1</v>
      </c>
      <c r="G22" s="47">
        <v>0</v>
      </c>
    </row>
    <row r="23" spans="1:7" s="46" customFormat="1" ht="56.25" x14ac:dyDescent="0.25">
      <c r="A23" s="10"/>
      <c r="B23" s="36" t="s">
        <v>71</v>
      </c>
      <c r="C23" s="40" t="s">
        <v>21</v>
      </c>
      <c r="D23" s="25">
        <v>0</v>
      </c>
      <c r="E23" s="8" t="s">
        <v>7</v>
      </c>
      <c r="F23" s="23">
        <v>3</v>
      </c>
      <c r="G23" s="47">
        <v>0</v>
      </c>
    </row>
    <row r="24" spans="1:7" s="46" customFormat="1" ht="22.5" x14ac:dyDescent="0.25">
      <c r="A24" s="10"/>
      <c r="B24" s="36" t="s">
        <v>72</v>
      </c>
      <c r="C24" s="40" t="s">
        <v>22</v>
      </c>
      <c r="D24" s="25">
        <v>0</v>
      </c>
      <c r="E24" s="8" t="s">
        <v>7</v>
      </c>
      <c r="F24" s="23">
        <v>1</v>
      </c>
      <c r="G24" s="47">
        <v>0</v>
      </c>
    </row>
    <row r="25" spans="1:7" s="46" customFormat="1" ht="67.5" x14ac:dyDescent="0.25">
      <c r="A25" s="10"/>
      <c r="B25" s="36" t="s">
        <v>76</v>
      </c>
      <c r="C25" s="40" t="s">
        <v>23</v>
      </c>
      <c r="D25" s="25">
        <v>0</v>
      </c>
      <c r="E25" s="8" t="s">
        <v>7</v>
      </c>
      <c r="F25" s="23">
        <v>1</v>
      </c>
      <c r="G25" s="47">
        <v>0</v>
      </c>
    </row>
    <row r="26" spans="1:7" s="46" customFormat="1" ht="56.25" x14ac:dyDescent="0.25">
      <c r="A26" s="10"/>
      <c r="B26" s="36" t="s">
        <v>77</v>
      </c>
      <c r="C26" s="40"/>
      <c r="D26" s="25">
        <v>0</v>
      </c>
      <c r="E26" s="8" t="s">
        <v>7</v>
      </c>
      <c r="F26" s="23">
        <v>1</v>
      </c>
      <c r="G26" s="47">
        <v>0</v>
      </c>
    </row>
    <row r="27" spans="1:7" x14ac:dyDescent="0.25">
      <c r="A27" s="10"/>
      <c r="B27" s="36" t="s">
        <v>19</v>
      </c>
      <c r="C27" s="40"/>
      <c r="D27" s="25">
        <v>0</v>
      </c>
      <c r="E27" s="8" t="s">
        <v>7</v>
      </c>
      <c r="F27" s="23">
        <v>1</v>
      </c>
      <c r="G27" s="26">
        <v>0</v>
      </c>
    </row>
    <row r="28" spans="1:7" x14ac:dyDescent="0.25">
      <c r="A28" s="10"/>
      <c r="B28" s="36"/>
      <c r="C28" s="40"/>
      <c r="D28" s="25"/>
      <c r="E28" s="8"/>
      <c r="F28" s="23"/>
      <c r="G28" s="26"/>
    </row>
    <row r="29" spans="1:7" ht="15.75" x14ac:dyDescent="0.25">
      <c r="A29" s="4"/>
      <c r="B29" s="14" t="s">
        <v>14</v>
      </c>
      <c r="C29" s="14"/>
      <c r="D29" s="24"/>
      <c r="E29" s="7"/>
      <c r="F29" s="16"/>
      <c r="G29" s="41">
        <f>SUM(G30:G35)</f>
        <v>0</v>
      </c>
    </row>
    <row r="30" spans="1:7" x14ac:dyDescent="0.25">
      <c r="A30" s="10"/>
      <c r="B30" s="36" t="s">
        <v>27</v>
      </c>
      <c r="C30" s="40"/>
      <c r="D30" s="25">
        <v>0</v>
      </c>
      <c r="E30" s="8" t="s">
        <v>7</v>
      </c>
      <c r="F30" s="23">
        <v>2</v>
      </c>
      <c r="G30" s="47">
        <v>0</v>
      </c>
    </row>
    <row r="31" spans="1:7" x14ac:dyDescent="0.25">
      <c r="A31" s="10"/>
      <c r="B31" s="36" t="s">
        <v>28</v>
      </c>
      <c r="C31" s="40"/>
      <c r="D31" s="25">
        <v>0</v>
      </c>
      <c r="E31" s="8" t="s">
        <v>7</v>
      </c>
      <c r="F31" s="23">
        <v>12</v>
      </c>
      <c r="G31" s="47">
        <v>0</v>
      </c>
    </row>
    <row r="32" spans="1:7" x14ac:dyDescent="0.25">
      <c r="A32" s="10"/>
      <c r="B32" s="36" t="s">
        <v>29</v>
      </c>
      <c r="C32" s="40"/>
      <c r="D32" s="25">
        <v>0</v>
      </c>
      <c r="E32" s="8" t="s">
        <v>7</v>
      </c>
      <c r="F32" s="23">
        <v>24</v>
      </c>
      <c r="G32" s="47">
        <v>0</v>
      </c>
    </row>
    <row r="33" spans="1:7" ht="45" x14ac:dyDescent="0.25">
      <c r="A33" s="10"/>
      <c r="B33" s="36" t="s">
        <v>74</v>
      </c>
      <c r="C33" s="40"/>
      <c r="D33" s="25">
        <v>0</v>
      </c>
      <c r="E33" s="8" t="s">
        <v>7</v>
      </c>
      <c r="F33" s="23">
        <v>20</v>
      </c>
      <c r="G33" s="47">
        <v>0</v>
      </c>
    </row>
    <row r="34" spans="1:7" ht="22.5" x14ac:dyDescent="0.25">
      <c r="A34" s="10"/>
      <c r="B34" s="36" t="s">
        <v>73</v>
      </c>
      <c r="C34" s="40"/>
      <c r="D34" s="25">
        <v>0</v>
      </c>
      <c r="E34" s="8" t="s">
        <v>7</v>
      </c>
      <c r="F34" s="23">
        <v>1</v>
      </c>
      <c r="G34" s="47">
        <v>0</v>
      </c>
    </row>
    <row r="35" spans="1:7" x14ac:dyDescent="0.25">
      <c r="A35" s="10"/>
      <c r="B35" s="36" t="s">
        <v>30</v>
      </c>
      <c r="C35" s="40"/>
      <c r="D35" s="25">
        <v>0</v>
      </c>
      <c r="E35" s="8" t="s">
        <v>7</v>
      </c>
      <c r="F35" s="23">
        <v>8</v>
      </c>
      <c r="G35" s="47">
        <v>0</v>
      </c>
    </row>
    <row r="36" spans="1:7" ht="15.75" thickBot="1" x14ac:dyDescent="0.3">
      <c r="A36" s="10"/>
      <c r="B36" s="36"/>
      <c r="C36" s="37"/>
      <c r="D36" s="25"/>
      <c r="E36" s="8"/>
      <c r="F36" s="23"/>
      <c r="G36" s="26"/>
    </row>
    <row r="37" spans="1:7" ht="15.75" thickBot="1" x14ac:dyDescent="0.3">
      <c r="A37" s="18"/>
      <c r="B37" s="19" t="s">
        <v>10</v>
      </c>
      <c r="C37" s="19"/>
      <c r="D37" s="19"/>
      <c r="E37" s="19"/>
      <c r="F37" s="19"/>
      <c r="G37" s="41">
        <f>G29+G21+G13+G6</f>
        <v>0</v>
      </c>
    </row>
    <row r="38" spans="1:7" ht="15.75" thickBot="1" x14ac:dyDescent="0.3">
      <c r="A38" s="18"/>
      <c r="B38" s="19" t="s">
        <v>15</v>
      </c>
      <c r="C38" s="19"/>
      <c r="D38" s="19"/>
      <c r="E38" s="19"/>
      <c r="F38" s="19"/>
      <c r="G38" s="43">
        <f>G39-G37</f>
        <v>0</v>
      </c>
    </row>
    <row r="39" spans="1:7" ht="15.75" thickBot="1" x14ac:dyDescent="0.3">
      <c r="A39" s="50"/>
      <c r="B39" s="51" t="s">
        <v>16</v>
      </c>
      <c r="C39" s="51"/>
      <c r="D39" s="51"/>
      <c r="E39" s="51"/>
      <c r="F39" s="52"/>
      <c r="G39" s="53">
        <f>G37*1.21</f>
        <v>0</v>
      </c>
    </row>
    <row r="113" ht="24" customHeight="1" x14ac:dyDescent="0.25"/>
    <row r="116" ht="30" customHeight="1" x14ac:dyDescent="0.25"/>
    <row r="117" ht="54" customHeight="1" x14ac:dyDescent="0.25"/>
    <row r="118" ht="24" customHeight="1" x14ac:dyDescent="0.25"/>
    <row r="119" ht="17.25" customHeight="1" x14ac:dyDescent="0.25"/>
    <row r="120" ht="24" customHeight="1" x14ac:dyDescent="0.25"/>
    <row r="121" ht="17.25" customHeight="1" x14ac:dyDescent="0.25"/>
    <row r="122" ht="17.25" customHeight="1" x14ac:dyDescent="0.25"/>
    <row r="123" ht="17.25" customHeight="1" x14ac:dyDescent="0.25"/>
    <row r="124" ht="17.25" customHeight="1" x14ac:dyDescent="0.25"/>
    <row r="128" ht="29.25" customHeight="1" x14ac:dyDescent="0.25"/>
    <row r="132"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3"/>
  <sheetViews>
    <sheetView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41</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SUM(G7:G10)</f>
        <v>0</v>
      </c>
    </row>
    <row r="7" spans="1:7" s="46" customFormat="1" ht="257.25" customHeight="1" x14ac:dyDescent="0.25">
      <c r="A7" s="10"/>
      <c r="B7" s="36" t="s">
        <v>1</v>
      </c>
      <c r="C7" s="40" t="s">
        <v>32</v>
      </c>
      <c r="D7" s="25">
        <v>0</v>
      </c>
      <c r="E7" s="8" t="s">
        <v>7</v>
      </c>
      <c r="F7" s="23">
        <v>1</v>
      </c>
      <c r="G7" s="47">
        <v>0</v>
      </c>
    </row>
    <row r="8" spans="1:7" s="46" customFormat="1" ht="33.75" x14ac:dyDescent="0.25">
      <c r="A8" s="10"/>
      <c r="B8" s="36" t="s">
        <v>64</v>
      </c>
      <c r="C8" s="40" t="s">
        <v>24</v>
      </c>
      <c r="D8" s="25">
        <v>0</v>
      </c>
      <c r="E8" s="8" t="s">
        <v>7</v>
      </c>
      <c r="F8" s="23">
        <v>1</v>
      </c>
      <c r="G8" s="47">
        <v>0</v>
      </c>
    </row>
    <row r="9" spans="1:7" s="46" customFormat="1" x14ac:dyDescent="0.25">
      <c r="A9" s="10"/>
      <c r="B9" s="36"/>
      <c r="C9" s="40"/>
      <c r="D9" s="25"/>
      <c r="E9" s="8"/>
      <c r="F9" s="23"/>
      <c r="G9" s="47"/>
    </row>
    <row r="10" spans="1:7" x14ac:dyDescent="0.25">
      <c r="A10" s="10"/>
      <c r="B10" s="36" t="s">
        <v>19</v>
      </c>
      <c r="C10" s="40"/>
      <c r="D10" s="25">
        <v>0</v>
      </c>
      <c r="E10" s="8" t="s">
        <v>7</v>
      </c>
      <c r="F10" s="23">
        <v>1</v>
      </c>
      <c r="G10" s="26">
        <v>0</v>
      </c>
    </row>
    <row r="11" spans="1:7" x14ac:dyDescent="0.25">
      <c r="A11" s="10"/>
      <c r="B11" s="36"/>
      <c r="C11" s="40"/>
      <c r="D11" s="25"/>
      <c r="E11" s="8"/>
      <c r="F11" s="23"/>
      <c r="G11" s="26"/>
    </row>
    <row r="12" spans="1:7" ht="15.75" x14ac:dyDescent="0.25">
      <c r="A12" s="4"/>
      <c r="B12" s="14" t="s">
        <v>12</v>
      </c>
      <c r="C12" s="14"/>
      <c r="D12" s="24"/>
      <c r="E12" s="7"/>
      <c r="F12" s="16"/>
      <c r="G12" s="41">
        <f>SUM(G13:G17)</f>
        <v>0</v>
      </c>
    </row>
    <row r="13" spans="1:7" s="46" customFormat="1" ht="78.75" x14ac:dyDescent="0.25">
      <c r="A13" s="10"/>
      <c r="B13" s="36" t="s">
        <v>81</v>
      </c>
      <c r="C13" s="40" t="s">
        <v>36</v>
      </c>
      <c r="D13" s="25">
        <v>0</v>
      </c>
      <c r="E13" s="8" t="s">
        <v>7</v>
      </c>
      <c r="F13" s="23">
        <v>1</v>
      </c>
      <c r="G13" s="47">
        <v>0</v>
      </c>
    </row>
    <row r="14" spans="1:7" s="46" customFormat="1" x14ac:dyDescent="0.25">
      <c r="A14" s="10"/>
      <c r="B14" s="36" t="s">
        <v>82</v>
      </c>
      <c r="C14" s="40" t="s">
        <v>37</v>
      </c>
      <c r="D14" s="25">
        <v>0</v>
      </c>
      <c r="E14" s="8" t="s">
        <v>7</v>
      </c>
      <c r="F14" s="23">
        <v>0</v>
      </c>
      <c r="G14" s="47">
        <f>D14*F14</f>
        <v>0</v>
      </c>
    </row>
    <row r="15" spans="1:7" s="46" customFormat="1" ht="22.5" x14ac:dyDescent="0.25">
      <c r="A15" s="10"/>
      <c r="B15" s="36" t="s">
        <v>69</v>
      </c>
      <c r="C15" s="40" t="s">
        <v>31</v>
      </c>
      <c r="D15" s="25">
        <v>0</v>
      </c>
      <c r="E15" s="8" t="s">
        <v>7</v>
      </c>
      <c r="F15" s="23">
        <v>1</v>
      </c>
      <c r="G15" s="47">
        <v>0</v>
      </c>
    </row>
    <row r="16" spans="1:7" x14ac:dyDescent="0.25">
      <c r="A16" s="10"/>
      <c r="B16" s="36" t="s">
        <v>19</v>
      </c>
      <c r="C16" s="40"/>
      <c r="D16" s="25">
        <v>0</v>
      </c>
      <c r="E16" s="8" t="s">
        <v>7</v>
      </c>
      <c r="F16" s="23">
        <v>1</v>
      </c>
      <c r="G16" s="26">
        <v>0</v>
      </c>
    </row>
    <row r="17" spans="1:7" s="46" customFormat="1" ht="78.75" x14ac:dyDescent="0.25">
      <c r="A17" s="10"/>
      <c r="B17" s="36" t="s">
        <v>94</v>
      </c>
      <c r="C17" s="40" t="s">
        <v>45</v>
      </c>
      <c r="D17" s="25">
        <v>0</v>
      </c>
      <c r="E17" s="8" t="s">
        <v>7</v>
      </c>
      <c r="F17" s="23">
        <v>1</v>
      </c>
      <c r="G17" s="47">
        <v>0</v>
      </c>
    </row>
    <row r="18" spans="1:7" x14ac:dyDescent="0.25">
      <c r="A18" s="10"/>
      <c r="B18" s="42"/>
      <c r="C18" s="40"/>
      <c r="D18" s="25"/>
      <c r="E18" s="8"/>
      <c r="F18" s="23"/>
      <c r="G18" s="26"/>
    </row>
    <row r="19" spans="1:7" x14ac:dyDescent="0.25">
      <c r="A19" s="10"/>
      <c r="B19" s="42"/>
      <c r="C19" s="40"/>
      <c r="D19" s="25"/>
      <c r="E19" s="8"/>
      <c r="F19" s="23"/>
      <c r="G19" s="26"/>
    </row>
    <row r="20" spans="1:7" x14ac:dyDescent="0.25">
      <c r="A20" s="10"/>
      <c r="B20" s="36"/>
      <c r="C20" s="40"/>
      <c r="D20" s="25"/>
      <c r="E20" s="8"/>
      <c r="F20" s="23"/>
      <c r="G20" s="26"/>
    </row>
    <row r="21" spans="1:7" ht="15.75" x14ac:dyDescent="0.25">
      <c r="A21" s="4"/>
      <c r="B21" s="14" t="s">
        <v>14</v>
      </c>
      <c r="C21" s="14"/>
      <c r="D21" s="24"/>
      <c r="E21" s="7"/>
      <c r="F21" s="16"/>
      <c r="G21" s="41">
        <f>SUM(G22:G26)</f>
        <v>0</v>
      </c>
    </row>
    <row r="22" spans="1:7" x14ac:dyDescent="0.25">
      <c r="A22" s="10"/>
      <c r="B22" s="36" t="s">
        <v>27</v>
      </c>
      <c r="C22" s="40"/>
      <c r="D22" s="25">
        <v>0</v>
      </c>
      <c r="E22" s="8" t="s">
        <v>7</v>
      </c>
      <c r="F22" s="23">
        <v>10</v>
      </c>
      <c r="G22" s="47">
        <v>0</v>
      </c>
    </row>
    <row r="23" spans="1:7" x14ac:dyDescent="0.25">
      <c r="A23" s="10"/>
      <c r="B23" s="36" t="s">
        <v>29</v>
      </c>
      <c r="C23" s="40"/>
      <c r="D23" s="25">
        <v>0</v>
      </c>
      <c r="E23" s="8" t="s">
        <v>7</v>
      </c>
      <c r="F23" s="23">
        <v>12</v>
      </c>
      <c r="G23" s="47">
        <v>0</v>
      </c>
    </row>
    <row r="24" spans="1:7" ht="45" x14ac:dyDescent="0.25">
      <c r="A24" s="10"/>
      <c r="B24" s="36" t="s">
        <v>74</v>
      </c>
      <c r="C24" s="40"/>
      <c r="D24" s="25">
        <v>0</v>
      </c>
      <c r="E24" s="8" t="s">
        <v>7</v>
      </c>
      <c r="F24" s="23">
        <v>10</v>
      </c>
      <c r="G24" s="47">
        <v>0</v>
      </c>
    </row>
    <row r="25" spans="1:7" ht="22.5" x14ac:dyDescent="0.25">
      <c r="A25" s="10"/>
      <c r="B25" s="36" t="s">
        <v>83</v>
      </c>
      <c r="C25" s="40"/>
      <c r="D25" s="25">
        <v>0</v>
      </c>
      <c r="E25" s="8" t="s">
        <v>7</v>
      </c>
      <c r="F25" s="23">
        <v>1</v>
      </c>
      <c r="G25" s="47">
        <v>0</v>
      </c>
    </row>
    <row r="26" spans="1:7" x14ac:dyDescent="0.25">
      <c r="A26" s="10"/>
      <c r="B26" s="36" t="s">
        <v>30</v>
      </c>
      <c r="C26" s="40"/>
      <c r="D26" s="25">
        <v>0</v>
      </c>
      <c r="E26" s="8" t="s">
        <v>7</v>
      </c>
      <c r="F26" s="23">
        <v>2</v>
      </c>
      <c r="G26" s="47">
        <v>0</v>
      </c>
    </row>
    <row r="27" spans="1:7" ht="15.75" thickBot="1" x14ac:dyDescent="0.3">
      <c r="A27" s="10"/>
      <c r="B27" s="36"/>
      <c r="C27" s="37"/>
      <c r="D27" s="25"/>
      <c r="E27" s="8"/>
      <c r="F27" s="23"/>
      <c r="G27" s="26"/>
    </row>
    <row r="28" spans="1:7" ht="15.75" thickBot="1" x14ac:dyDescent="0.3">
      <c r="A28" s="18"/>
      <c r="B28" s="19" t="s">
        <v>10</v>
      </c>
      <c r="C28" s="19"/>
      <c r="D28" s="19"/>
      <c r="E28" s="19"/>
      <c r="F28" s="19"/>
      <c r="G28" s="41">
        <f>G21+G12+G6</f>
        <v>0</v>
      </c>
    </row>
    <row r="29" spans="1:7" ht="15.75" thickBot="1" x14ac:dyDescent="0.3">
      <c r="A29" s="18"/>
      <c r="B29" s="19" t="s">
        <v>15</v>
      </c>
      <c r="C29" s="19"/>
      <c r="D29" s="19"/>
      <c r="E29" s="19"/>
      <c r="F29" s="19"/>
      <c r="G29" s="43">
        <f>G30-G28</f>
        <v>0</v>
      </c>
    </row>
    <row r="30" spans="1:7" ht="15.75" thickBot="1" x14ac:dyDescent="0.3">
      <c r="A30" s="50"/>
      <c r="B30" s="51" t="s">
        <v>16</v>
      </c>
      <c r="C30" s="51"/>
      <c r="D30" s="51"/>
      <c r="E30" s="51"/>
      <c r="F30" s="52"/>
      <c r="G30" s="53">
        <f>G28*1.21</f>
        <v>0</v>
      </c>
    </row>
    <row r="104" ht="24" customHeight="1" x14ac:dyDescent="0.25"/>
    <row r="107" ht="30" customHeight="1" x14ac:dyDescent="0.25"/>
    <row r="108" ht="54" customHeight="1" x14ac:dyDescent="0.25"/>
    <row r="109" ht="24" customHeight="1" x14ac:dyDescent="0.25"/>
    <row r="110" ht="17.25" customHeight="1" x14ac:dyDescent="0.25"/>
    <row r="111" ht="24" customHeight="1" x14ac:dyDescent="0.25"/>
    <row r="112" ht="17.25" customHeight="1" x14ac:dyDescent="0.25"/>
    <row r="113" ht="17.25" customHeight="1" x14ac:dyDescent="0.25"/>
    <row r="114" ht="17.25" customHeight="1" x14ac:dyDescent="0.25"/>
    <row r="115" ht="17.25" customHeight="1" x14ac:dyDescent="0.25"/>
    <row r="119" ht="29.25" customHeight="1" x14ac:dyDescent="0.25"/>
    <row r="123"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0"/>
  <sheetViews>
    <sheetView topLeftCell="A16"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t="s">
        <v>46</v>
      </c>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35</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SUM(G7:G10)</f>
        <v>0</v>
      </c>
    </row>
    <row r="7" spans="1:7" s="46" customFormat="1" ht="258.75" customHeight="1" x14ac:dyDescent="0.25">
      <c r="A7" s="10"/>
      <c r="B7" s="36" t="s">
        <v>1</v>
      </c>
      <c r="C7" s="40" t="s">
        <v>32</v>
      </c>
      <c r="D7" s="25">
        <v>0</v>
      </c>
      <c r="E7" s="8" t="s">
        <v>7</v>
      </c>
      <c r="F7" s="23">
        <v>1</v>
      </c>
      <c r="G7" s="47">
        <v>0</v>
      </c>
    </row>
    <row r="8" spans="1:7" s="46" customFormat="1" ht="33.75" x14ac:dyDescent="0.25">
      <c r="A8" s="10"/>
      <c r="B8" s="36" t="s">
        <v>64</v>
      </c>
      <c r="C8" s="40" t="s">
        <v>24</v>
      </c>
      <c r="D8" s="25">
        <v>0</v>
      </c>
      <c r="E8" s="8" t="s">
        <v>7</v>
      </c>
      <c r="F8" s="23">
        <v>1</v>
      </c>
      <c r="G8" s="47">
        <v>0</v>
      </c>
    </row>
    <row r="9" spans="1:7" s="46" customFormat="1" ht="33.75" x14ac:dyDescent="0.25">
      <c r="A9" s="10"/>
      <c r="B9" s="36" t="s">
        <v>65</v>
      </c>
      <c r="C9" s="40" t="s">
        <v>51</v>
      </c>
      <c r="D9" s="25">
        <v>0</v>
      </c>
      <c r="E9" s="8" t="s">
        <v>7</v>
      </c>
      <c r="F9" s="23">
        <v>1</v>
      </c>
      <c r="G9" s="47">
        <v>0</v>
      </c>
    </row>
    <row r="10" spans="1:7" x14ac:dyDescent="0.25">
      <c r="A10" s="10"/>
      <c r="B10" s="36" t="s">
        <v>19</v>
      </c>
      <c r="C10" s="40"/>
      <c r="D10" s="25">
        <v>0</v>
      </c>
      <c r="E10" s="8" t="s">
        <v>7</v>
      </c>
      <c r="F10" s="23">
        <v>1</v>
      </c>
      <c r="G10" s="26">
        <v>0</v>
      </c>
    </row>
    <row r="11" spans="1:7" x14ac:dyDescent="0.25">
      <c r="A11" s="10"/>
      <c r="B11" s="36"/>
      <c r="C11" s="40"/>
      <c r="D11" s="25"/>
      <c r="E11" s="8"/>
      <c r="F11" s="23"/>
      <c r="G11" s="26"/>
    </row>
    <row r="12" spans="1:7" ht="15.75" x14ac:dyDescent="0.25">
      <c r="A12" s="4"/>
      <c r="B12" s="14" t="s">
        <v>12</v>
      </c>
      <c r="C12" s="14"/>
      <c r="D12" s="24"/>
      <c r="E12" s="7"/>
      <c r="F12" s="16"/>
      <c r="G12" s="41">
        <f>SUM(G13:G17)</f>
        <v>0</v>
      </c>
    </row>
    <row r="13" spans="1:7" s="46" customFormat="1" ht="78.75" x14ac:dyDescent="0.25">
      <c r="A13" s="10"/>
      <c r="B13" s="36" t="s">
        <v>68</v>
      </c>
      <c r="C13" s="40" t="s">
        <v>25</v>
      </c>
      <c r="D13" s="25">
        <v>0</v>
      </c>
      <c r="E13" s="8" t="s">
        <v>7</v>
      </c>
      <c r="F13" s="23">
        <v>1</v>
      </c>
      <c r="G13" s="47">
        <v>0</v>
      </c>
    </row>
    <row r="14" spans="1:7" s="46" customFormat="1" ht="78.75" x14ac:dyDescent="0.25">
      <c r="A14" s="10"/>
      <c r="B14" s="36" t="s">
        <v>95</v>
      </c>
      <c r="C14" s="40" t="s">
        <v>26</v>
      </c>
      <c r="D14" s="25">
        <v>0</v>
      </c>
      <c r="E14" s="8" t="s">
        <v>7</v>
      </c>
      <c r="F14" s="23">
        <v>1</v>
      </c>
      <c r="G14" s="47">
        <v>0</v>
      </c>
    </row>
    <row r="15" spans="1:7" s="46" customFormat="1" ht="22.5" x14ac:dyDescent="0.25">
      <c r="A15" s="10"/>
      <c r="B15" s="36" t="s">
        <v>69</v>
      </c>
      <c r="C15" s="40" t="s">
        <v>31</v>
      </c>
      <c r="D15" s="25">
        <v>0</v>
      </c>
      <c r="E15" s="8" t="s">
        <v>7</v>
      </c>
      <c r="F15" s="23">
        <v>1</v>
      </c>
      <c r="G15" s="47">
        <v>0</v>
      </c>
    </row>
    <row r="16" spans="1:7" x14ac:dyDescent="0.25">
      <c r="A16" s="10"/>
      <c r="B16" s="36" t="s">
        <v>19</v>
      </c>
      <c r="C16" s="40"/>
      <c r="D16" s="25">
        <v>0</v>
      </c>
      <c r="E16" s="8" t="s">
        <v>7</v>
      </c>
      <c r="F16" s="23">
        <v>1</v>
      </c>
      <c r="G16" s="26">
        <v>0</v>
      </c>
    </row>
    <row r="17" spans="1:7" x14ac:dyDescent="0.25">
      <c r="A17" s="10"/>
      <c r="B17" s="42"/>
      <c r="C17" s="40"/>
      <c r="D17" s="25"/>
      <c r="E17" s="8"/>
      <c r="F17" s="23"/>
      <c r="G17" s="26"/>
    </row>
    <row r="18" spans="1:7" x14ac:dyDescent="0.25">
      <c r="A18" s="10"/>
      <c r="B18" s="42"/>
      <c r="C18" s="40"/>
      <c r="D18" s="25"/>
      <c r="E18" s="8"/>
      <c r="F18" s="23"/>
      <c r="G18" s="26"/>
    </row>
    <row r="19" spans="1:7" x14ac:dyDescent="0.25">
      <c r="A19" s="10"/>
      <c r="B19" s="42"/>
      <c r="C19" s="40"/>
      <c r="D19" s="25"/>
      <c r="E19" s="8"/>
      <c r="F19" s="23"/>
      <c r="G19" s="26"/>
    </row>
    <row r="20" spans="1:7" ht="15.75" x14ac:dyDescent="0.25">
      <c r="A20" s="4"/>
      <c r="B20" s="14" t="s">
        <v>13</v>
      </c>
      <c r="C20" s="14"/>
      <c r="D20" s="24"/>
      <c r="E20" s="7"/>
      <c r="F20" s="16"/>
      <c r="G20" s="41">
        <f>SUM(G21:G26)</f>
        <v>0</v>
      </c>
    </row>
    <row r="21" spans="1:7" s="46" customFormat="1" ht="22.5" x14ac:dyDescent="0.25">
      <c r="A21" s="10"/>
      <c r="B21" s="36" t="s">
        <v>70</v>
      </c>
      <c r="C21" s="40" t="s">
        <v>20</v>
      </c>
      <c r="D21" s="25">
        <v>0</v>
      </c>
      <c r="E21" s="8" t="s">
        <v>7</v>
      </c>
      <c r="F21" s="23">
        <v>1</v>
      </c>
      <c r="G21" s="47">
        <v>0</v>
      </c>
    </row>
    <row r="22" spans="1:7" s="46" customFormat="1" ht="56.25" x14ac:dyDescent="0.25">
      <c r="A22" s="10"/>
      <c r="B22" s="36" t="s">
        <v>71</v>
      </c>
      <c r="C22" s="40" t="s">
        <v>21</v>
      </c>
      <c r="D22" s="25">
        <v>0</v>
      </c>
      <c r="E22" s="8" t="s">
        <v>7</v>
      </c>
      <c r="F22" s="23">
        <v>3</v>
      </c>
      <c r="G22" s="47">
        <v>0</v>
      </c>
    </row>
    <row r="23" spans="1:7" s="46" customFormat="1" ht="22.5" x14ac:dyDescent="0.25">
      <c r="A23" s="10"/>
      <c r="B23" s="36" t="s">
        <v>72</v>
      </c>
      <c r="C23" s="40" t="s">
        <v>22</v>
      </c>
      <c r="D23" s="25">
        <v>0</v>
      </c>
      <c r="E23" s="8" t="s">
        <v>7</v>
      </c>
      <c r="F23" s="23">
        <v>1</v>
      </c>
      <c r="G23" s="47">
        <v>0</v>
      </c>
    </row>
    <row r="24" spans="1:7" s="46" customFormat="1" ht="67.5" x14ac:dyDescent="0.25">
      <c r="A24" s="10"/>
      <c r="B24" s="36" t="s">
        <v>76</v>
      </c>
      <c r="C24" s="40" t="s">
        <v>23</v>
      </c>
      <c r="D24" s="25">
        <v>0</v>
      </c>
      <c r="E24" s="8" t="s">
        <v>7</v>
      </c>
      <c r="F24" s="23">
        <v>1</v>
      </c>
      <c r="G24" s="47">
        <v>0</v>
      </c>
    </row>
    <row r="25" spans="1:7" ht="56.25" x14ac:dyDescent="0.25">
      <c r="A25" s="10"/>
      <c r="B25" s="36" t="s">
        <v>77</v>
      </c>
      <c r="C25" s="40"/>
      <c r="D25" s="25">
        <v>0</v>
      </c>
      <c r="E25" s="8" t="s">
        <v>7</v>
      </c>
      <c r="F25" s="23">
        <v>1</v>
      </c>
      <c r="G25" s="26">
        <v>0</v>
      </c>
    </row>
    <row r="26" spans="1:7" x14ac:dyDescent="0.25">
      <c r="A26" s="10"/>
      <c r="B26" s="36"/>
      <c r="C26" s="40"/>
      <c r="D26" s="25"/>
      <c r="E26" s="8"/>
      <c r="F26" s="23"/>
      <c r="G26" s="26"/>
    </row>
    <row r="27" spans="1:7" ht="15.75" x14ac:dyDescent="0.25">
      <c r="A27" s="4"/>
      <c r="B27" s="14" t="s">
        <v>14</v>
      </c>
      <c r="C27" s="14"/>
      <c r="D27" s="24"/>
      <c r="E27" s="7"/>
      <c r="F27" s="16"/>
      <c r="G27" s="41">
        <f>SUM(G28:G33)</f>
        <v>0</v>
      </c>
    </row>
    <row r="28" spans="1:7" x14ac:dyDescent="0.25">
      <c r="A28" s="10"/>
      <c r="B28" s="36" t="s">
        <v>27</v>
      </c>
      <c r="C28" s="40"/>
      <c r="D28" s="25">
        <v>0</v>
      </c>
      <c r="E28" s="8" t="s">
        <v>7</v>
      </c>
      <c r="F28" s="23">
        <v>20</v>
      </c>
      <c r="G28" s="47">
        <v>0</v>
      </c>
    </row>
    <row r="29" spans="1:7" x14ac:dyDescent="0.25">
      <c r="A29" s="10"/>
      <c r="B29" s="36" t="s">
        <v>28</v>
      </c>
      <c r="C29" s="40"/>
      <c r="D29" s="25">
        <v>0</v>
      </c>
      <c r="E29" s="8" t="s">
        <v>7</v>
      </c>
      <c r="F29" s="23">
        <v>12</v>
      </c>
      <c r="G29" s="47">
        <v>0</v>
      </c>
    </row>
    <row r="30" spans="1:7" x14ac:dyDescent="0.25">
      <c r="A30" s="10"/>
      <c r="B30" s="36" t="s">
        <v>29</v>
      </c>
      <c r="C30" s="40"/>
      <c r="D30" s="25">
        <v>0</v>
      </c>
      <c r="E30" s="8" t="s">
        <v>7</v>
      </c>
      <c r="F30" s="23">
        <v>24</v>
      </c>
      <c r="G30" s="47">
        <v>0</v>
      </c>
    </row>
    <row r="31" spans="1:7" ht="45" x14ac:dyDescent="0.25">
      <c r="A31" s="10"/>
      <c r="B31" s="36" t="s">
        <v>74</v>
      </c>
      <c r="C31" s="40"/>
      <c r="D31" s="25">
        <v>0</v>
      </c>
      <c r="E31" s="8" t="s">
        <v>7</v>
      </c>
      <c r="F31" s="23">
        <v>20</v>
      </c>
      <c r="G31" s="47">
        <v>0</v>
      </c>
    </row>
    <row r="32" spans="1:7" ht="22.5" x14ac:dyDescent="0.25">
      <c r="A32" s="10"/>
      <c r="B32" s="36" t="s">
        <v>73</v>
      </c>
      <c r="C32" s="40"/>
      <c r="D32" s="25">
        <v>0</v>
      </c>
      <c r="E32" s="8" t="s">
        <v>7</v>
      </c>
      <c r="F32" s="23">
        <v>1</v>
      </c>
      <c r="G32" s="47">
        <v>0</v>
      </c>
    </row>
    <row r="33" spans="1:7" x14ac:dyDescent="0.25">
      <c r="A33" s="10"/>
      <c r="B33" s="36" t="s">
        <v>30</v>
      </c>
      <c r="C33" s="40"/>
      <c r="D33" s="25">
        <v>0</v>
      </c>
      <c r="E33" s="8" t="s">
        <v>7</v>
      </c>
      <c r="F33" s="23">
        <v>10</v>
      </c>
      <c r="G33" s="47">
        <v>0</v>
      </c>
    </row>
    <row r="34" spans="1:7" ht="15.75" thickBot="1" x14ac:dyDescent="0.3">
      <c r="A34" s="10"/>
      <c r="B34" s="36"/>
      <c r="C34" s="37"/>
      <c r="D34" s="25"/>
      <c r="E34" s="8"/>
      <c r="F34" s="23"/>
      <c r="G34" s="26"/>
    </row>
    <row r="35" spans="1:7" ht="15.75" thickBot="1" x14ac:dyDescent="0.3">
      <c r="A35" s="18"/>
      <c r="B35" s="19" t="s">
        <v>10</v>
      </c>
      <c r="C35" s="19"/>
      <c r="D35" s="19"/>
      <c r="E35" s="19"/>
      <c r="F35" s="19"/>
      <c r="G35" s="41">
        <f>G27+G20+G12+G6</f>
        <v>0</v>
      </c>
    </row>
    <row r="36" spans="1:7" ht="15.75" thickBot="1" x14ac:dyDescent="0.3">
      <c r="A36" s="18"/>
      <c r="B36" s="19" t="s">
        <v>15</v>
      </c>
      <c r="C36" s="19"/>
      <c r="D36" s="19"/>
      <c r="E36" s="19"/>
      <c r="F36" s="19"/>
      <c r="G36" s="43">
        <f>G37-G35</f>
        <v>0</v>
      </c>
    </row>
    <row r="37" spans="1:7" ht="15.75" thickBot="1" x14ac:dyDescent="0.3">
      <c r="A37" s="50"/>
      <c r="B37" s="51" t="s">
        <v>16</v>
      </c>
      <c r="C37" s="51"/>
      <c r="D37" s="51"/>
      <c r="E37" s="51"/>
      <c r="F37" s="52"/>
      <c r="G37" s="53">
        <f>G35*1.21</f>
        <v>0</v>
      </c>
    </row>
    <row r="111" ht="24" customHeight="1" x14ac:dyDescent="0.25"/>
    <row r="114" ht="30" customHeight="1" x14ac:dyDescent="0.25"/>
    <row r="115" ht="54" customHeight="1" x14ac:dyDescent="0.25"/>
    <row r="116" ht="24" customHeight="1" x14ac:dyDescent="0.25"/>
    <row r="117" ht="17.25" customHeight="1" x14ac:dyDescent="0.25"/>
    <row r="118" ht="24" customHeight="1" x14ac:dyDescent="0.25"/>
    <row r="119" ht="17.25" customHeight="1" x14ac:dyDescent="0.25"/>
    <row r="120" ht="17.25" customHeight="1" x14ac:dyDescent="0.25"/>
    <row r="121" ht="17.25" customHeight="1" x14ac:dyDescent="0.25"/>
    <row r="122" ht="17.25" customHeight="1" x14ac:dyDescent="0.25"/>
    <row r="126" ht="29.25" customHeight="1" x14ac:dyDescent="0.25"/>
    <row r="130"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ignoredErrors>
    <ignoredError sqref="G36:G3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t="s">
        <v>46</v>
      </c>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38</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SUM(G7:G8)</f>
        <v>0</v>
      </c>
    </row>
    <row r="7" spans="1:7" s="46" customFormat="1" ht="33.75" x14ac:dyDescent="0.25">
      <c r="A7" s="10"/>
      <c r="B7" s="36" t="s">
        <v>64</v>
      </c>
      <c r="C7" s="40" t="s">
        <v>24</v>
      </c>
      <c r="D7" s="25">
        <v>0</v>
      </c>
      <c r="E7" s="8" t="s">
        <v>7</v>
      </c>
      <c r="F7" s="23">
        <v>1</v>
      </c>
      <c r="G7" s="47">
        <v>0</v>
      </c>
    </row>
    <row r="8" spans="1:7" s="46" customFormat="1" ht="33.75" x14ac:dyDescent="0.25">
      <c r="A8" s="10"/>
      <c r="B8" s="36" t="s">
        <v>84</v>
      </c>
      <c r="C8" s="40" t="s">
        <v>44</v>
      </c>
      <c r="D8" s="25">
        <v>0</v>
      </c>
      <c r="E8" s="8" t="s">
        <v>7</v>
      </c>
      <c r="F8" s="23">
        <v>2</v>
      </c>
      <c r="G8" s="47">
        <v>0</v>
      </c>
    </row>
    <row r="9" spans="1:7" x14ac:dyDescent="0.25">
      <c r="A9" s="10"/>
      <c r="B9" s="36"/>
      <c r="C9" s="40"/>
      <c r="D9" s="25"/>
      <c r="E9" s="8"/>
      <c r="F9" s="23"/>
      <c r="G9" s="26"/>
    </row>
    <row r="10" spans="1:7" ht="15.75" x14ac:dyDescent="0.25">
      <c r="A10" s="4"/>
      <c r="B10" s="14" t="s">
        <v>12</v>
      </c>
      <c r="C10" s="14"/>
      <c r="D10" s="24"/>
      <c r="E10" s="7"/>
      <c r="F10" s="16"/>
      <c r="G10" s="41">
        <f>SUM(G11:G15)</f>
        <v>0</v>
      </c>
    </row>
    <row r="11" spans="1:7" s="46" customFormat="1" ht="78.75" x14ac:dyDescent="0.25">
      <c r="A11" s="10"/>
      <c r="B11" s="36" t="s">
        <v>81</v>
      </c>
      <c r="C11" s="40" t="s">
        <v>36</v>
      </c>
      <c r="D11" s="25">
        <v>0</v>
      </c>
      <c r="E11" s="8" t="s">
        <v>7</v>
      </c>
      <c r="F11" s="23">
        <v>1</v>
      </c>
      <c r="G11" s="47">
        <v>0</v>
      </c>
    </row>
    <row r="12" spans="1:7" s="46" customFormat="1" x14ac:dyDescent="0.25">
      <c r="A12" s="10"/>
      <c r="B12" s="36" t="s">
        <v>82</v>
      </c>
      <c r="C12" s="40" t="s">
        <v>37</v>
      </c>
      <c r="D12" s="25">
        <v>0</v>
      </c>
      <c r="E12" s="8" t="s">
        <v>7</v>
      </c>
      <c r="F12" s="23">
        <v>0</v>
      </c>
      <c r="G12" s="47">
        <f>D12*F12</f>
        <v>0</v>
      </c>
    </row>
    <row r="13" spans="1:7" s="46" customFormat="1" ht="22.5" x14ac:dyDescent="0.25">
      <c r="A13" s="10"/>
      <c r="B13" s="36" t="s">
        <v>69</v>
      </c>
      <c r="C13" s="40" t="s">
        <v>31</v>
      </c>
      <c r="D13" s="25">
        <v>0</v>
      </c>
      <c r="E13" s="8" t="s">
        <v>7</v>
      </c>
      <c r="F13" s="23">
        <v>1</v>
      </c>
      <c r="G13" s="47">
        <v>0</v>
      </c>
    </row>
    <row r="14" spans="1:7" x14ac:dyDescent="0.25">
      <c r="A14" s="10"/>
      <c r="B14" s="36" t="s">
        <v>19</v>
      </c>
      <c r="C14" s="40"/>
      <c r="D14" s="25">
        <v>0</v>
      </c>
      <c r="E14" s="8" t="s">
        <v>7</v>
      </c>
      <c r="F14" s="23">
        <v>1</v>
      </c>
      <c r="G14" s="26">
        <v>0</v>
      </c>
    </row>
    <row r="15" spans="1:7" s="46" customFormat="1" ht="78.75" x14ac:dyDescent="0.25">
      <c r="A15" s="10"/>
      <c r="B15" s="36" t="s">
        <v>96</v>
      </c>
      <c r="C15" s="40" t="s">
        <v>45</v>
      </c>
      <c r="D15" s="25">
        <v>0</v>
      </c>
      <c r="E15" s="8" t="s">
        <v>7</v>
      </c>
      <c r="F15" s="23">
        <v>1</v>
      </c>
      <c r="G15" s="47">
        <v>0</v>
      </c>
    </row>
    <row r="16" spans="1:7" x14ac:dyDescent="0.25">
      <c r="A16" s="10"/>
      <c r="B16" s="42"/>
      <c r="C16" s="40"/>
      <c r="D16" s="25"/>
      <c r="E16" s="8"/>
      <c r="F16" s="23"/>
      <c r="G16" s="26"/>
    </row>
    <row r="17" spans="1:7" x14ac:dyDescent="0.25">
      <c r="A17" s="10"/>
      <c r="B17" s="42"/>
      <c r="C17" s="40"/>
      <c r="D17" s="25"/>
      <c r="E17" s="8"/>
      <c r="F17" s="23"/>
      <c r="G17" s="26"/>
    </row>
    <row r="18" spans="1:7" x14ac:dyDescent="0.25">
      <c r="A18" s="10"/>
      <c r="B18" s="36"/>
      <c r="C18" s="40"/>
      <c r="D18" s="25"/>
      <c r="E18" s="8"/>
      <c r="F18" s="23"/>
      <c r="G18" s="26"/>
    </row>
    <row r="19" spans="1:7" ht="15.75" x14ac:dyDescent="0.25">
      <c r="A19" s="4"/>
      <c r="B19" s="14" t="s">
        <v>14</v>
      </c>
      <c r="C19" s="14"/>
      <c r="D19" s="24"/>
      <c r="E19" s="7"/>
      <c r="F19" s="16"/>
      <c r="G19" s="41">
        <f>SUM(G20:G24)</f>
        <v>0</v>
      </c>
    </row>
    <row r="20" spans="1:7" x14ac:dyDescent="0.25">
      <c r="A20" s="10"/>
      <c r="B20" s="36" t="s">
        <v>27</v>
      </c>
      <c r="C20" s="40"/>
      <c r="D20" s="25">
        <v>0</v>
      </c>
      <c r="E20" s="8" t="s">
        <v>7</v>
      </c>
      <c r="F20" s="23">
        <v>10</v>
      </c>
      <c r="G20" s="47">
        <v>0</v>
      </c>
    </row>
    <row r="21" spans="1:7" x14ac:dyDescent="0.25">
      <c r="A21" s="10"/>
      <c r="B21" s="36" t="s">
        <v>29</v>
      </c>
      <c r="C21" s="40"/>
      <c r="D21" s="25">
        <v>0</v>
      </c>
      <c r="E21" s="8" t="s">
        <v>7</v>
      </c>
      <c r="F21" s="23">
        <v>12</v>
      </c>
      <c r="G21" s="47">
        <v>0</v>
      </c>
    </row>
    <row r="22" spans="1:7" ht="45" x14ac:dyDescent="0.25">
      <c r="A22" s="10"/>
      <c r="B22" s="36" t="s">
        <v>74</v>
      </c>
      <c r="C22" s="40"/>
      <c r="D22" s="25">
        <v>0</v>
      </c>
      <c r="E22" s="8" t="s">
        <v>7</v>
      </c>
      <c r="F22" s="23">
        <v>10</v>
      </c>
      <c r="G22" s="47">
        <v>0</v>
      </c>
    </row>
    <row r="23" spans="1:7" ht="22.5" x14ac:dyDescent="0.25">
      <c r="A23" s="10"/>
      <c r="B23" s="36" t="s">
        <v>83</v>
      </c>
      <c r="C23" s="40"/>
      <c r="D23" s="25">
        <v>0</v>
      </c>
      <c r="E23" s="8" t="s">
        <v>7</v>
      </c>
      <c r="F23" s="23">
        <v>1</v>
      </c>
      <c r="G23" s="47">
        <v>0</v>
      </c>
    </row>
    <row r="24" spans="1:7" x14ac:dyDescent="0.25">
      <c r="A24" s="10"/>
      <c r="B24" s="36" t="s">
        <v>30</v>
      </c>
      <c r="C24" s="40"/>
      <c r="D24" s="25">
        <v>0</v>
      </c>
      <c r="E24" s="8" t="s">
        <v>7</v>
      </c>
      <c r="F24" s="23">
        <v>1</v>
      </c>
      <c r="G24" s="47">
        <v>0</v>
      </c>
    </row>
    <row r="25" spans="1:7" ht="15.75" thickBot="1" x14ac:dyDescent="0.3">
      <c r="A25" s="10"/>
      <c r="B25" s="36"/>
      <c r="C25" s="37"/>
      <c r="D25" s="25"/>
      <c r="E25" s="8"/>
      <c r="F25" s="23"/>
      <c r="G25" s="26">
        <v>0</v>
      </c>
    </row>
    <row r="26" spans="1:7" ht="15.75" thickBot="1" x14ac:dyDescent="0.3">
      <c r="A26" s="18"/>
      <c r="B26" s="19" t="s">
        <v>10</v>
      </c>
      <c r="C26" s="19"/>
      <c r="D26" s="19"/>
      <c r="E26" s="19"/>
      <c r="F26" s="19"/>
      <c r="G26" s="41">
        <f>G19+G10+G6</f>
        <v>0</v>
      </c>
    </row>
    <row r="27" spans="1:7" ht="15.75" thickBot="1" x14ac:dyDescent="0.3">
      <c r="A27" s="18"/>
      <c r="B27" s="19" t="s">
        <v>15</v>
      </c>
      <c r="C27" s="19"/>
      <c r="D27" s="19"/>
      <c r="E27" s="19"/>
      <c r="F27" s="19"/>
      <c r="G27" s="43">
        <f>G28-G26</f>
        <v>0</v>
      </c>
    </row>
    <row r="28" spans="1:7" ht="15.75" thickBot="1" x14ac:dyDescent="0.3">
      <c r="A28" s="50"/>
      <c r="B28" s="51" t="s">
        <v>16</v>
      </c>
      <c r="C28" s="51"/>
      <c r="D28" s="51"/>
      <c r="E28" s="51"/>
      <c r="F28" s="52"/>
      <c r="G28" s="53">
        <f>G26*1.21</f>
        <v>0</v>
      </c>
    </row>
    <row r="102" ht="24" customHeight="1" x14ac:dyDescent="0.25"/>
    <row r="105" ht="30" customHeight="1" x14ac:dyDescent="0.25"/>
    <row r="106" ht="54" customHeight="1" x14ac:dyDescent="0.25"/>
    <row r="107" ht="24" customHeight="1" x14ac:dyDescent="0.25"/>
    <row r="108" ht="17.25" customHeight="1" x14ac:dyDescent="0.25"/>
    <row r="109" ht="24" customHeight="1" x14ac:dyDescent="0.25"/>
    <row r="110" ht="17.25" customHeight="1" x14ac:dyDescent="0.25"/>
    <row r="111" ht="17.25" customHeight="1" x14ac:dyDescent="0.25"/>
    <row r="112" ht="17.25" customHeight="1" x14ac:dyDescent="0.25"/>
    <row r="113" ht="17.25" customHeight="1" x14ac:dyDescent="0.25"/>
    <row r="117" ht="29.25" customHeight="1" x14ac:dyDescent="0.25"/>
    <row r="121"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topLeftCell="A16"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t="s">
        <v>46</v>
      </c>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39</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SUM(G7:G13)</f>
        <v>0</v>
      </c>
    </row>
    <row r="7" spans="1:7" s="46" customFormat="1" ht="258.75" customHeight="1" x14ac:dyDescent="0.25">
      <c r="A7" s="10"/>
      <c r="B7" s="36" t="s">
        <v>1</v>
      </c>
      <c r="C7" s="40" t="s">
        <v>32</v>
      </c>
      <c r="D7" s="25">
        <v>0</v>
      </c>
      <c r="E7" s="8" t="s">
        <v>7</v>
      </c>
      <c r="F7" s="23">
        <v>1</v>
      </c>
      <c r="G7" s="47">
        <v>0</v>
      </c>
    </row>
    <row r="8" spans="1:7" s="46" customFormat="1" ht="45" x14ac:dyDescent="0.25">
      <c r="A8" s="10"/>
      <c r="B8" s="36" t="s">
        <v>90</v>
      </c>
      <c r="C8" s="40" t="s">
        <v>33</v>
      </c>
      <c r="D8" s="25">
        <v>0</v>
      </c>
      <c r="E8" s="8" t="s">
        <v>7</v>
      </c>
      <c r="F8" s="23">
        <v>2</v>
      </c>
      <c r="G8" s="47">
        <v>0</v>
      </c>
    </row>
    <row r="9" spans="1:7" s="46" customFormat="1" ht="22.5" x14ac:dyDescent="0.25">
      <c r="A9" s="10"/>
      <c r="B9" s="36" t="s">
        <v>85</v>
      </c>
      <c r="C9" s="40"/>
      <c r="D9" s="25">
        <v>0</v>
      </c>
      <c r="E9" s="8" t="s">
        <v>7</v>
      </c>
      <c r="F9" s="23">
        <v>1</v>
      </c>
      <c r="G9" s="47">
        <v>0</v>
      </c>
    </row>
    <row r="10" spans="1:7" s="46" customFormat="1" ht="33.75" x14ac:dyDescent="0.25">
      <c r="A10" s="10"/>
      <c r="B10" s="36" t="s">
        <v>64</v>
      </c>
      <c r="C10" s="40" t="s">
        <v>24</v>
      </c>
      <c r="D10" s="25">
        <v>0</v>
      </c>
      <c r="E10" s="8" t="s">
        <v>7</v>
      </c>
      <c r="F10" s="23">
        <v>1</v>
      </c>
      <c r="G10" s="47">
        <v>0</v>
      </c>
    </row>
    <row r="11" spans="1:7" s="46" customFormat="1" ht="78.75" x14ac:dyDescent="0.25">
      <c r="A11" s="10"/>
      <c r="B11" s="36" t="s">
        <v>86</v>
      </c>
      <c r="C11" s="40" t="s">
        <v>40</v>
      </c>
      <c r="D11" s="25">
        <v>0</v>
      </c>
      <c r="E11" s="8" t="s">
        <v>7</v>
      </c>
      <c r="F11" s="23">
        <v>1</v>
      </c>
      <c r="G11" s="47">
        <v>0</v>
      </c>
    </row>
    <row r="12" spans="1:7" s="46" customFormat="1" ht="67.5" x14ac:dyDescent="0.25">
      <c r="A12" s="10"/>
      <c r="B12" s="36" t="s">
        <v>87</v>
      </c>
      <c r="C12" s="40" t="s">
        <v>56</v>
      </c>
      <c r="D12" s="25">
        <v>0</v>
      </c>
      <c r="E12" s="8" t="s">
        <v>7</v>
      </c>
      <c r="F12" s="23">
        <v>1</v>
      </c>
      <c r="G12" s="47">
        <v>0</v>
      </c>
    </row>
    <row r="13" spans="1:7" x14ac:dyDescent="0.25">
      <c r="A13" s="10"/>
      <c r="B13" s="36" t="s">
        <v>19</v>
      </c>
      <c r="C13" s="40"/>
      <c r="D13" s="25">
        <v>0</v>
      </c>
      <c r="E13" s="8" t="s">
        <v>7</v>
      </c>
      <c r="F13" s="23">
        <v>1</v>
      </c>
      <c r="G13" s="26">
        <v>0</v>
      </c>
    </row>
    <row r="14" spans="1:7" x14ac:dyDescent="0.25">
      <c r="A14" s="10"/>
      <c r="B14" s="36"/>
      <c r="C14" s="40"/>
      <c r="D14" s="25"/>
      <c r="E14" s="8"/>
      <c r="F14" s="23"/>
      <c r="G14" s="26"/>
    </row>
    <row r="15" spans="1:7" ht="15.75" x14ac:dyDescent="0.25">
      <c r="A15" s="4"/>
      <c r="B15" s="14" t="s">
        <v>12</v>
      </c>
      <c r="C15" s="14"/>
      <c r="D15" s="24"/>
      <c r="E15" s="7"/>
      <c r="F15" s="16"/>
      <c r="G15" s="41">
        <f>SUM(G16:G20)</f>
        <v>0</v>
      </c>
    </row>
    <row r="16" spans="1:7" s="46" customFormat="1" ht="78.75" x14ac:dyDescent="0.25">
      <c r="A16" s="10"/>
      <c r="B16" s="36" t="s">
        <v>81</v>
      </c>
      <c r="C16" s="40" t="s">
        <v>36</v>
      </c>
      <c r="D16" s="25">
        <v>0</v>
      </c>
      <c r="E16" s="8" t="s">
        <v>7</v>
      </c>
      <c r="F16" s="23">
        <v>1</v>
      </c>
      <c r="G16" s="47">
        <v>0</v>
      </c>
    </row>
    <row r="17" spans="1:7" s="46" customFormat="1" x14ac:dyDescent="0.25">
      <c r="A17" s="10"/>
      <c r="B17" s="36" t="s">
        <v>82</v>
      </c>
      <c r="C17" s="40" t="s">
        <v>37</v>
      </c>
      <c r="D17" s="25">
        <v>0</v>
      </c>
      <c r="E17" s="8" t="s">
        <v>7</v>
      </c>
      <c r="F17" s="23">
        <v>0</v>
      </c>
      <c r="G17" s="47">
        <f>D17*F17</f>
        <v>0</v>
      </c>
    </row>
    <row r="18" spans="1:7" s="46" customFormat="1" ht="22.5" x14ac:dyDescent="0.25">
      <c r="A18" s="10"/>
      <c r="B18" s="36" t="s">
        <v>69</v>
      </c>
      <c r="C18" s="40" t="s">
        <v>31</v>
      </c>
      <c r="D18" s="25">
        <v>0</v>
      </c>
      <c r="E18" s="8" t="s">
        <v>7</v>
      </c>
      <c r="F18" s="23">
        <v>1</v>
      </c>
      <c r="G18" s="47">
        <v>0</v>
      </c>
    </row>
    <row r="19" spans="1:7" x14ac:dyDescent="0.25">
      <c r="A19" s="10"/>
      <c r="B19" s="36" t="s">
        <v>19</v>
      </c>
      <c r="C19" s="40"/>
      <c r="D19" s="25">
        <v>0</v>
      </c>
      <c r="E19" s="8" t="s">
        <v>7</v>
      </c>
      <c r="F19" s="23">
        <v>1</v>
      </c>
      <c r="G19" s="26">
        <v>0</v>
      </c>
    </row>
    <row r="20" spans="1:7" s="46" customFormat="1" ht="78.75" x14ac:dyDescent="0.25">
      <c r="A20" s="10"/>
      <c r="B20" s="36" t="s">
        <v>97</v>
      </c>
      <c r="C20" s="40" t="s">
        <v>45</v>
      </c>
      <c r="D20" s="25">
        <v>0</v>
      </c>
      <c r="E20" s="8" t="s">
        <v>7</v>
      </c>
      <c r="F20" s="23">
        <v>1</v>
      </c>
      <c r="G20" s="47">
        <v>0</v>
      </c>
    </row>
    <row r="21" spans="1:7" x14ac:dyDescent="0.25">
      <c r="A21" s="10"/>
      <c r="B21" s="42"/>
      <c r="C21" s="40"/>
      <c r="D21" s="25"/>
      <c r="E21" s="8"/>
      <c r="F21" s="23"/>
      <c r="G21" s="26"/>
    </row>
    <row r="22" spans="1:7" x14ac:dyDescent="0.25">
      <c r="A22" s="10"/>
      <c r="B22" s="42"/>
      <c r="C22" s="40"/>
      <c r="D22" s="25"/>
      <c r="E22" s="8"/>
      <c r="F22" s="23"/>
      <c r="G22" s="26"/>
    </row>
    <row r="23" spans="1:7" x14ac:dyDescent="0.25">
      <c r="A23" s="10"/>
      <c r="B23" s="36"/>
      <c r="C23" s="40"/>
      <c r="D23" s="25"/>
      <c r="E23" s="8"/>
      <c r="F23" s="23"/>
      <c r="G23" s="26"/>
    </row>
    <row r="24" spans="1:7" ht="15.75" x14ac:dyDescent="0.25">
      <c r="A24" s="4"/>
      <c r="B24" s="14" t="s">
        <v>14</v>
      </c>
      <c r="C24" s="14"/>
      <c r="D24" s="24"/>
      <c r="E24" s="7"/>
      <c r="F24" s="16"/>
      <c r="G24" s="41">
        <f>SUM(G25:G29)</f>
        <v>0</v>
      </c>
    </row>
    <row r="25" spans="1:7" x14ac:dyDescent="0.25">
      <c r="A25" s="10"/>
      <c r="B25" s="36" t="s">
        <v>27</v>
      </c>
      <c r="C25" s="40"/>
      <c r="D25" s="25">
        <v>0</v>
      </c>
      <c r="E25" s="8" t="s">
        <v>7</v>
      </c>
      <c r="F25" s="23">
        <v>20</v>
      </c>
      <c r="G25" s="47">
        <v>0</v>
      </c>
    </row>
    <row r="26" spans="1:7" x14ac:dyDescent="0.25">
      <c r="A26" s="10"/>
      <c r="B26" s="36" t="s">
        <v>29</v>
      </c>
      <c r="C26" s="40"/>
      <c r="D26" s="25">
        <v>0</v>
      </c>
      <c r="E26" s="8" t="s">
        <v>7</v>
      </c>
      <c r="F26" s="23">
        <v>12</v>
      </c>
      <c r="G26" s="47">
        <v>0</v>
      </c>
    </row>
    <row r="27" spans="1:7" ht="45" x14ac:dyDescent="0.25">
      <c r="A27" s="10"/>
      <c r="B27" s="36" t="s">
        <v>74</v>
      </c>
      <c r="C27" s="40"/>
      <c r="D27" s="25">
        <v>0</v>
      </c>
      <c r="E27" s="8" t="s">
        <v>7</v>
      </c>
      <c r="F27" s="23">
        <v>10</v>
      </c>
      <c r="G27" s="47">
        <v>0</v>
      </c>
    </row>
    <row r="28" spans="1:7" ht="22.5" x14ac:dyDescent="0.25">
      <c r="A28" s="10"/>
      <c r="B28" s="36" t="s">
        <v>83</v>
      </c>
      <c r="C28" s="40"/>
      <c r="D28" s="25">
        <v>0</v>
      </c>
      <c r="E28" s="8" t="s">
        <v>7</v>
      </c>
      <c r="F28" s="23">
        <v>1</v>
      </c>
      <c r="G28" s="47">
        <v>0</v>
      </c>
    </row>
    <row r="29" spans="1:7" x14ac:dyDescent="0.25">
      <c r="A29" s="10"/>
      <c r="B29" s="36" t="s">
        <v>30</v>
      </c>
      <c r="C29" s="40"/>
      <c r="D29" s="25">
        <v>0</v>
      </c>
      <c r="E29" s="8" t="s">
        <v>7</v>
      </c>
      <c r="F29" s="23">
        <v>1</v>
      </c>
      <c r="G29" s="47">
        <v>0</v>
      </c>
    </row>
    <row r="30" spans="1:7" ht="15.75" thickBot="1" x14ac:dyDescent="0.3">
      <c r="A30" s="10"/>
      <c r="B30" s="36"/>
      <c r="C30" s="37"/>
      <c r="D30" s="25"/>
      <c r="E30" s="8"/>
      <c r="F30" s="23"/>
      <c r="G30" s="26"/>
    </row>
    <row r="31" spans="1:7" ht="15.75" thickBot="1" x14ac:dyDescent="0.3">
      <c r="A31" s="18"/>
      <c r="B31" s="19" t="s">
        <v>10</v>
      </c>
      <c r="C31" s="19"/>
      <c r="D31" s="19"/>
      <c r="E31" s="19"/>
      <c r="F31" s="19"/>
      <c r="G31" s="41">
        <f>G24+G15+G6</f>
        <v>0</v>
      </c>
    </row>
    <row r="32" spans="1:7" ht="15.75" thickBot="1" x14ac:dyDescent="0.3">
      <c r="A32" s="18"/>
      <c r="B32" s="19" t="s">
        <v>15</v>
      </c>
      <c r="C32" s="19"/>
      <c r="D32" s="19"/>
      <c r="E32" s="19"/>
      <c r="F32" s="19"/>
      <c r="G32" s="43">
        <f>G33-G31</f>
        <v>0</v>
      </c>
    </row>
    <row r="33" spans="1:7" ht="15.75" thickBot="1" x14ac:dyDescent="0.3">
      <c r="A33" s="50"/>
      <c r="B33" s="51" t="s">
        <v>16</v>
      </c>
      <c r="C33" s="51"/>
      <c r="D33" s="51"/>
      <c r="E33" s="51"/>
      <c r="F33" s="52"/>
      <c r="G33" s="53">
        <f>G31*1.21</f>
        <v>0</v>
      </c>
    </row>
    <row r="107" ht="24" customHeight="1" x14ac:dyDescent="0.25"/>
    <row r="110" ht="30" customHeight="1" x14ac:dyDescent="0.25"/>
    <row r="111" ht="54" customHeight="1" x14ac:dyDescent="0.25"/>
    <row r="112" ht="24" customHeight="1" x14ac:dyDescent="0.25"/>
    <row r="113" ht="17.25" customHeight="1" x14ac:dyDescent="0.25"/>
    <row r="114" ht="24" customHeight="1" x14ac:dyDescent="0.25"/>
    <row r="115" ht="17.25" customHeight="1" x14ac:dyDescent="0.25"/>
    <row r="116" ht="17.25" customHeight="1" x14ac:dyDescent="0.25"/>
    <row r="117" ht="17.25" customHeight="1" x14ac:dyDescent="0.25"/>
    <row r="118" ht="17.25" customHeight="1" x14ac:dyDescent="0.25"/>
    <row r="122" ht="29.25" customHeight="1" x14ac:dyDescent="0.25"/>
    <row r="126"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4"/>
  <sheetViews>
    <sheetView workbookViewId="0">
      <selection activeCell="E1" sqref="E1:G2"/>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t="s">
        <v>46</v>
      </c>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58</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SUM(G7:G11)</f>
        <v>0</v>
      </c>
    </row>
    <row r="7" spans="1:7" s="46" customFormat="1" ht="259.5" customHeight="1" x14ac:dyDescent="0.25">
      <c r="A7" s="10"/>
      <c r="B7" s="36" t="s">
        <v>1</v>
      </c>
      <c r="C7" s="40" t="s">
        <v>32</v>
      </c>
      <c r="D7" s="25">
        <v>0</v>
      </c>
      <c r="E7" s="8" t="s">
        <v>7</v>
      </c>
      <c r="F7" s="23">
        <v>1</v>
      </c>
      <c r="G7" s="47">
        <v>0</v>
      </c>
    </row>
    <row r="8" spans="1:7" s="46" customFormat="1" ht="22.5" x14ac:dyDescent="0.25">
      <c r="A8" s="10"/>
      <c r="B8" s="36" t="s">
        <v>85</v>
      </c>
      <c r="C8" s="40"/>
      <c r="D8" s="25">
        <v>0</v>
      </c>
      <c r="E8" s="8" t="s">
        <v>7</v>
      </c>
      <c r="F8" s="23">
        <v>1</v>
      </c>
      <c r="G8" s="47">
        <v>0</v>
      </c>
    </row>
    <row r="9" spans="1:7" s="46" customFormat="1" ht="33.75" x14ac:dyDescent="0.25">
      <c r="A9" s="10"/>
      <c r="B9" s="36" t="s">
        <v>64</v>
      </c>
      <c r="C9" s="40" t="s">
        <v>24</v>
      </c>
      <c r="D9" s="25">
        <v>0</v>
      </c>
      <c r="E9" s="8" t="s">
        <v>7</v>
      </c>
      <c r="F9" s="23">
        <v>1</v>
      </c>
      <c r="G9" s="47">
        <v>0</v>
      </c>
    </row>
    <row r="10" spans="1:7" s="46" customFormat="1" ht="67.5" x14ac:dyDescent="0.25">
      <c r="A10" s="10"/>
      <c r="B10" s="36" t="s">
        <v>87</v>
      </c>
      <c r="C10" s="40" t="s">
        <v>56</v>
      </c>
      <c r="D10" s="25">
        <v>0</v>
      </c>
      <c r="E10" s="8" t="s">
        <v>7</v>
      </c>
      <c r="F10" s="23">
        <v>1</v>
      </c>
      <c r="G10" s="47">
        <v>0</v>
      </c>
    </row>
    <row r="11" spans="1:7" x14ac:dyDescent="0.25">
      <c r="A11" s="10"/>
      <c r="B11" s="36" t="s">
        <v>19</v>
      </c>
      <c r="C11" s="40"/>
      <c r="D11" s="25">
        <v>0</v>
      </c>
      <c r="E11" s="8" t="s">
        <v>7</v>
      </c>
      <c r="F11" s="23">
        <v>1</v>
      </c>
      <c r="G11" s="26">
        <v>0</v>
      </c>
    </row>
    <row r="12" spans="1:7" x14ac:dyDescent="0.25">
      <c r="A12" s="10"/>
      <c r="B12" s="36"/>
      <c r="C12" s="40"/>
      <c r="D12" s="25"/>
      <c r="E12" s="8"/>
      <c r="F12" s="23"/>
      <c r="G12" s="26"/>
    </row>
    <row r="13" spans="1:7" ht="15.75" x14ac:dyDescent="0.25">
      <c r="A13" s="4"/>
      <c r="B13" s="14" t="s">
        <v>12</v>
      </c>
      <c r="C13" s="14"/>
      <c r="D13" s="24"/>
      <c r="E13" s="7"/>
      <c r="F13" s="16"/>
      <c r="G13" s="41">
        <f>SUM(G14:G18)</f>
        <v>0</v>
      </c>
    </row>
    <row r="14" spans="1:7" s="46" customFormat="1" ht="78.75" x14ac:dyDescent="0.25">
      <c r="A14" s="10"/>
      <c r="B14" s="36" t="s">
        <v>81</v>
      </c>
      <c r="C14" s="40" t="s">
        <v>36</v>
      </c>
      <c r="D14" s="25">
        <v>0</v>
      </c>
      <c r="E14" s="8" t="s">
        <v>7</v>
      </c>
      <c r="F14" s="23">
        <v>1</v>
      </c>
      <c r="G14" s="47">
        <v>0</v>
      </c>
    </row>
    <row r="15" spans="1:7" s="46" customFormat="1" x14ac:dyDescent="0.25">
      <c r="A15" s="10"/>
      <c r="B15" s="36" t="s">
        <v>82</v>
      </c>
      <c r="C15" s="40" t="s">
        <v>37</v>
      </c>
      <c r="D15" s="25">
        <v>0</v>
      </c>
      <c r="E15" s="8" t="s">
        <v>7</v>
      </c>
      <c r="F15" s="23">
        <v>0</v>
      </c>
      <c r="G15" s="47">
        <v>0</v>
      </c>
    </row>
    <row r="16" spans="1:7" s="46" customFormat="1" ht="22.5" x14ac:dyDescent="0.25">
      <c r="A16" s="10"/>
      <c r="B16" s="36" t="s">
        <v>69</v>
      </c>
      <c r="C16" s="40" t="s">
        <v>31</v>
      </c>
      <c r="D16" s="25">
        <v>0</v>
      </c>
      <c r="E16" s="8" t="s">
        <v>7</v>
      </c>
      <c r="F16" s="23">
        <v>1</v>
      </c>
      <c r="G16" s="47">
        <v>0</v>
      </c>
    </row>
    <row r="17" spans="1:7" x14ac:dyDescent="0.25">
      <c r="A17" s="10"/>
      <c r="B17" s="36" t="s">
        <v>19</v>
      </c>
      <c r="C17" s="40"/>
      <c r="D17" s="25">
        <v>0</v>
      </c>
      <c r="E17" s="8" t="s">
        <v>7</v>
      </c>
      <c r="F17" s="23">
        <v>1</v>
      </c>
      <c r="G17" s="26">
        <v>0</v>
      </c>
    </row>
    <row r="18" spans="1:7" s="46" customFormat="1" ht="78.75" x14ac:dyDescent="0.25">
      <c r="A18" s="10"/>
      <c r="B18" s="36" t="s">
        <v>94</v>
      </c>
      <c r="C18" s="40" t="s">
        <v>45</v>
      </c>
      <c r="D18" s="25">
        <v>0</v>
      </c>
      <c r="E18" s="8" t="s">
        <v>7</v>
      </c>
      <c r="F18" s="23">
        <v>1</v>
      </c>
      <c r="G18" s="47">
        <v>0</v>
      </c>
    </row>
    <row r="19" spans="1:7" x14ac:dyDescent="0.25">
      <c r="A19" s="10"/>
      <c r="B19" s="42"/>
      <c r="C19" s="40"/>
      <c r="D19" s="25"/>
      <c r="E19" s="8"/>
      <c r="F19" s="23"/>
      <c r="G19" s="26"/>
    </row>
    <row r="20" spans="1:7" x14ac:dyDescent="0.25">
      <c r="A20" s="10"/>
      <c r="B20" s="42"/>
      <c r="C20" s="40"/>
      <c r="D20" s="25"/>
      <c r="E20" s="8"/>
      <c r="F20" s="23"/>
      <c r="G20" s="26"/>
    </row>
    <row r="21" spans="1:7" x14ac:dyDescent="0.25">
      <c r="A21" s="10"/>
      <c r="B21" s="36"/>
      <c r="C21" s="40"/>
      <c r="D21" s="25"/>
      <c r="E21" s="8"/>
      <c r="F21" s="23"/>
      <c r="G21" s="26"/>
    </row>
    <row r="22" spans="1:7" ht="15.75" x14ac:dyDescent="0.25">
      <c r="A22" s="4"/>
      <c r="B22" s="14" t="s">
        <v>14</v>
      </c>
      <c r="C22" s="14"/>
      <c r="D22" s="24"/>
      <c r="E22" s="7"/>
      <c r="F22" s="16"/>
      <c r="G22" s="41">
        <f>SUM(G23:G27)</f>
        <v>0</v>
      </c>
    </row>
    <row r="23" spans="1:7" x14ac:dyDescent="0.25">
      <c r="A23" s="10"/>
      <c r="B23" s="36" t="s">
        <v>27</v>
      </c>
      <c r="C23" s="40"/>
      <c r="D23" s="25">
        <v>0</v>
      </c>
      <c r="E23" s="8" t="s">
        <v>7</v>
      </c>
      <c r="F23" s="23">
        <v>20</v>
      </c>
      <c r="G23" s="47">
        <v>0</v>
      </c>
    </row>
    <row r="24" spans="1:7" x14ac:dyDescent="0.25">
      <c r="A24" s="10"/>
      <c r="B24" s="36" t="s">
        <v>29</v>
      </c>
      <c r="C24" s="40"/>
      <c r="D24" s="25">
        <v>0</v>
      </c>
      <c r="E24" s="8" t="s">
        <v>7</v>
      </c>
      <c r="F24" s="23">
        <v>12</v>
      </c>
      <c r="G24" s="47">
        <v>0</v>
      </c>
    </row>
    <row r="25" spans="1:7" ht="45" x14ac:dyDescent="0.25">
      <c r="A25" s="10"/>
      <c r="B25" s="36" t="s">
        <v>74</v>
      </c>
      <c r="C25" s="40"/>
      <c r="D25" s="25">
        <v>0</v>
      </c>
      <c r="E25" s="8" t="s">
        <v>7</v>
      </c>
      <c r="F25" s="23">
        <v>10</v>
      </c>
      <c r="G25" s="47">
        <v>0</v>
      </c>
    </row>
    <row r="26" spans="1:7" ht="22.5" x14ac:dyDescent="0.25">
      <c r="A26" s="10"/>
      <c r="B26" s="36" t="s">
        <v>83</v>
      </c>
      <c r="C26" s="40"/>
      <c r="D26" s="25">
        <v>0</v>
      </c>
      <c r="E26" s="8" t="s">
        <v>7</v>
      </c>
      <c r="F26" s="23">
        <v>1</v>
      </c>
      <c r="G26" s="47">
        <v>0</v>
      </c>
    </row>
    <row r="27" spans="1:7" x14ac:dyDescent="0.25">
      <c r="A27" s="10"/>
      <c r="B27" s="36" t="s">
        <v>30</v>
      </c>
      <c r="C27" s="40"/>
      <c r="D27" s="25">
        <v>0</v>
      </c>
      <c r="E27" s="8" t="s">
        <v>7</v>
      </c>
      <c r="F27" s="23">
        <v>1</v>
      </c>
      <c r="G27" s="47">
        <v>0</v>
      </c>
    </row>
    <row r="28" spans="1:7" ht="15.75" thickBot="1" x14ac:dyDescent="0.3">
      <c r="A28" s="10"/>
      <c r="B28" s="36"/>
      <c r="C28" s="37"/>
      <c r="D28" s="25"/>
      <c r="E28" s="8"/>
      <c r="F28" s="23"/>
      <c r="G28" s="26"/>
    </row>
    <row r="29" spans="1:7" ht="15.75" thickBot="1" x14ac:dyDescent="0.3">
      <c r="A29" s="18"/>
      <c r="B29" s="19" t="s">
        <v>10</v>
      </c>
      <c r="C29" s="19"/>
      <c r="D29" s="19"/>
      <c r="E29" s="19"/>
      <c r="F29" s="19"/>
      <c r="G29" s="41">
        <f>G22+G13+G6</f>
        <v>0</v>
      </c>
    </row>
    <row r="30" spans="1:7" ht="15.75" thickBot="1" x14ac:dyDescent="0.3">
      <c r="A30" s="18"/>
      <c r="B30" s="19" t="s">
        <v>15</v>
      </c>
      <c r="C30" s="19"/>
      <c r="D30" s="19"/>
      <c r="E30" s="19"/>
      <c r="F30" s="19"/>
      <c r="G30" s="43">
        <f>G31-G29</f>
        <v>0</v>
      </c>
    </row>
    <row r="31" spans="1:7" ht="15.75" thickBot="1" x14ac:dyDescent="0.3">
      <c r="A31" s="50"/>
      <c r="B31" s="51" t="s">
        <v>16</v>
      </c>
      <c r="C31" s="51"/>
      <c r="D31" s="51"/>
      <c r="E31" s="51"/>
      <c r="F31" s="52"/>
      <c r="G31" s="53">
        <f>G29*1.21</f>
        <v>0</v>
      </c>
    </row>
    <row r="105" ht="24" customHeight="1" x14ac:dyDescent="0.25"/>
    <row r="108" ht="30" customHeight="1" x14ac:dyDescent="0.25"/>
    <row r="109" ht="54" customHeight="1" x14ac:dyDescent="0.25"/>
    <row r="110" ht="24" customHeight="1" x14ac:dyDescent="0.25"/>
    <row r="111" ht="17.25" customHeight="1" x14ac:dyDescent="0.25"/>
    <row r="112" ht="24" customHeight="1" x14ac:dyDescent="0.25"/>
    <row r="113" ht="17.25" customHeight="1" x14ac:dyDescent="0.25"/>
    <row r="114" ht="17.25" customHeight="1" x14ac:dyDescent="0.25"/>
    <row r="115" ht="17.25" customHeight="1" x14ac:dyDescent="0.25"/>
    <row r="116" ht="17.25" customHeight="1" x14ac:dyDescent="0.25"/>
    <row r="120" ht="29.25" customHeight="1" x14ac:dyDescent="0.25"/>
    <row r="124"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4"/>
  <sheetViews>
    <sheetView tabSelected="1" workbookViewId="0">
      <selection activeCell="J9" sqref="J8:J9"/>
    </sheetView>
  </sheetViews>
  <sheetFormatPr defaultRowHeight="15" x14ac:dyDescent="0.25"/>
  <cols>
    <col min="1" max="1" width="14.5703125" customWidth="1"/>
    <col min="2" max="2" width="80.140625" customWidth="1"/>
    <col min="3" max="3" width="17.42578125" hidden="1" customWidth="1"/>
    <col min="4" max="4" width="12.28515625" customWidth="1"/>
    <col min="5" max="5" width="9" customWidth="1"/>
    <col min="6" max="6" width="12.28515625" style="13" customWidth="1"/>
    <col min="7" max="7" width="18.140625" customWidth="1"/>
  </cols>
  <sheetData>
    <row r="1" spans="1:7" ht="15.75" x14ac:dyDescent="0.25">
      <c r="A1" s="1" t="s">
        <v>2</v>
      </c>
      <c r="B1" s="2" t="s">
        <v>46</v>
      </c>
      <c r="C1" s="44" t="s">
        <v>46</v>
      </c>
      <c r="D1" s="45"/>
      <c r="E1" s="33"/>
      <c r="F1" s="15"/>
      <c r="G1" s="38"/>
    </row>
    <row r="2" spans="1:7" ht="15.75" thickBot="1" x14ac:dyDescent="0.3">
      <c r="A2" s="20" t="s">
        <v>3</v>
      </c>
      <c r="B2" s="3" t="s">
        <v>17</v>
      </c>
      <c r="C2" s="48"/>
      <c r="D2" s="49"/>
      <c r="E2" s="34"/>
      <c r="F2" s="35"/>
      <c r="G2" s="39"/>
    </row>
    <row r="3" spans="1:7" ht="29.25" thickBot="1" x14ac:dyDescent="0.3">
      <c r="A3" s="21" t="s">
        <v>4</v>
      </c>
      <c r="B3" s="22" t="s">
        <v>8</v>
      </c>
      <c r="C3" s="31"/>
      <c r="D3" s="28" t="s">
        <v>9</v>
      </c>
      <c r="E3" s="28" t="s">
        <v>5</v>
      </c>
      <c r="F3" s="28" t="s">
        <v>6</v>
      </c>
      <c r="G3" s="28" t="s">
        <v>11</v>
      </c>
    </row>
    <row r="4" spans="1:7" ht="27" customHeight="1" x14ac:dyDescent="0.25">
      <c r="A4" s="4"/>
      <c r="B4" s="5" t="s">
        <v>62</v>
      </c>
      <c r="C4" s="6"/>
      <c r="D4" s="32"/>
      <c r="E4" s="30"/>
      <c r="F4" s="27"/>
      <c r="G4" s="29"/>
    </row>
    <row r="5" spans="1:7" ht="15.75" x14ac:dyDescent="0.25">
      <c r="A5" s="11"/>
      <c r="B5" s="12"/>
      <c r="C5" s="12"/>
      <c r="D5" s="9"/>
      <c r="E5" s="7"/>
      <c r="F5" s="16"/>
      <c r="G5" s="17"/>
    </row>
    <row r="6" spans="1:7" ht="24" customHeight="1" x14ac:dyDescent="0.25">
      <c r="A6" s="4"/>
      <c r="B6" s="14" t="s">
        <v>18</v>
      </c>
      <c r="C6" s="14"/>
      <c r="D6" s="24"/>
      <c r="E6" s="7"/>
      <c r="F6" s="16"/>
      <c r="G6" s="41">
        <f>SUM(G7:G9)</f>
        <v>0</v>
      </c>
    </row>
    <row r="7" spans="1:7" s="46" customFormat="1" ht="45" x14ac:dyDescent="0.25">
      <c r="A7" s="10"/>
      <c r="B7" s="36" t="s">
        <v>98</v>
      </c>
      <c r="C7" s="40" t="s">
        <v>33</v>
      </c>
      <c r="D7" s="25">
        <v>0</v>
      </c>
      <c r="E7" s="8" t="s">
        <v>7</v>
      </c>
      <c r="F7" s="23">
        <v>1</v>
      </c>
      <c r="G7" s="47">
        <v>0</v>
      </c>
    </row>
    <row r="8" spans="1:7" s="46" customFormat="1" ht="22.5" x14ac:dyDescent="0.25">
      <c r="A8" s="10"/>
      <c r="B8" s="36" t="s">
        <v>88</v>
      </c>
      <c r="C8" s="40" t="s">
        <v>24</v>
      </c>
      <c r="D8" s="25">
        <v>0</v>
      </c>
      <c r="E8" s="8" t="s">
        <v>7</v>
      </c>
      <c r="F8" s="23">
        <v>1</v>
      </c>
      <c r="G8" s="47">
        <v>0</v>
      </c>
    </row>
    <row r="9" spans="1:7" x14ac:dyDescent="0.25">
      <c r="A9" s="10"/>
      <c r="B9" s="36" t="s">
        <v>19</v>
      </c>
      <c r="C9" s="40"/>
      <c r="D9" s="25">
        <v>0</v>
      </c>
      <c r="E9" s="8" t="s">
        <v>7</v>
      </c>
      <c r="F9" s="23">
        <v>1</v>
      </c>
      <c r="G9" s="26">
        <v>0</v>
      </c>
    </row>
    <row r="10" spans="1:7" x14ac:dyDescent="0.25">
      <c r="A10" s="10"/>
      <c r="B10" s="36"/>
      <c r="C10" s="40"/>
      <c r="D10" s="25"/>
      <c r="E10" s="8"/>
      <c r="F10" s="23"/>
      <c r="G10" s="26"/>
    </row>
    <row r="11" spans="1:7" x14ac:dyDescent="0.25">
      <c r="A11" s="10"/>
      <c r="B11" s="42"/>
      <c r="C11" s="40"/>
      <c r="D11" s="25"/>
      <c r="E11" s="8"/>
      <c r="F11" s="23"/>
      <c r="G11" s="26"/>
    </row>
    <row r="12" spans="1:7" x14ac:dyDescent="0.25">
      <c r="A12" s="10"/>
      <c r="B12" s="42"/>
      <c r="C12" s="40"/>
      <c r="D12" s="25"/>
      <c r="E12" s="8"/>
      <c r="F12" s="23"/>
      <c r="G12" s="26"/>
    </row>
    <row r="13" spans="1:7" x14ac:dyDescent="0.25">
      <c r="A13" s="10"/>
      <c r="B13" s="36"/>
      <c r="C13" s="40"/>
      <c r="D13" s="25"/>
      <c r="E13" s="8"/>
      <c r="F13" s="23"/>
      <c r="G13" s="26"/>
    </row>
    <row r="14" spans="1:7" ht="15.75" x14ac:dyDescent="0.25">
      <c r="A14" s="4"/>
      <c r="B14" s="14" t="s">
        <v>14</v>
      </c>
      <c r="C14" s="14"/>
      <c r="D14" s="24"/>
      <c r="E14" s="7"/>
      <c r="F14" s="16"/>
      <c r="G14" s="41">
        <f>SUM(G15:G17)</f>
        <v>0</v>
      </c>
    </row>
    <row r="15" spans="1:7" x14ac:dyDescent="0.25">
      <c r="A15" s="10"/>
      <c r="B15" s="36" t="s">
        <v>27</v>
      </c>
      <c r="C15" s="40"/>
      <c r="D15" s="25">
        <v>0</v>
      </c>
      <c r="E15" s="8" t="s">
        <v>7</v>
      </c>
      <c r="F15" s="23">
        <v>3</v>
      </c>
      <c r="G15" s="47">
        <v>0</v>
      </c>
    </row>
    <row r="16" spans="1:7" ht="22.5" x14ac:dyDescent="0.25">
      <c r="A16" s="10"/>
      <c r="B16" s="36" t="s">
        <v>89</v>
      </c>
      <c r="C16" s="40"/>
      <c r="D16" s="25">
        <v>0</v>
      </c>
      <c r="E16" s="8" t="s">
        <v>7</v>
      </c>
      <c r="F16" s="23">
        <v>1</v>
      </c>
      <c r="G16" s="47">
        <v>0</v>
      </c>
    </row>
    <row r="17" spans="1:7" x14ac:dyDescent="0.25">
      <c r="A17" s="10"/>
      <c r="B17" s="36" t="s">
        <v>30</v>
      </c>
      <c r="C17" s="40"/>
      <c r="D17" s="25">
        <v>0</v>
      </c>
      <c r="E17" s="8" t="s">
        <v>7</v>
      </c>
      <c r="F17" s="23">
        <v>1</v>
      </c>
      <c r="G17" s="47">
        <v>0</v>
      </c>
    </row>
    <row r="18" spans="1:7" ht="15.75" thickBot="1" x14ac:dyDescent="0.3">
      <c r="A18" s="10"/>
      <c r="B18" s="36"/>
      <c r="C18" s="37"/>
      <c r="D18" s="25"/>
      <c r="E18" s="8"/>
      <c r="F18" s="23"/>
      <c r="G18" s="26"/>
    </row>
    <row r="19" spans="1:7" ht="15.75" thickBot="1" x14ac:dyDescent="0.3">
      <c r="A19" s="18"/>
      <c r="B19" s="19" t="s">
        <v>10</v>
      </c>
      <c r="C19" s="19"/>
      <c r="D19" s="19"/>
      <c r="E19" s="19"/>
      <c r="F19" s="19"/>
      <c r="G19" s="41">
        <f>G14+G6</f>
        <v>0</v>
      </c>
    </row>
    <row r="20" spans="1:7" ht="15.75" thickBot="1" x14ac:dyDescent="0.3">
      <c r="A20" s="18"/>
      <c r="B20" s="19" t="s">
        <v>15</v>
      </c>
      <c r="C20" s="19"/>
      <c r="D20" s="19"/>
      <c r="E20" s="19"/>
      <c r="F20" s="19"/>
      <c r="G20" s="43">
        <f>G21-G19</f>
        <v>0</v>
      </c>
    </row>
    <row r="21" spans="1:7" ht="15.75" thickBot="1" x14ac:dyDescent="0.3">
      <c r="A21" s="50"/>
      <c r="B21" s="51" t="s">
        <v>16</v>
      </c>
      <c r="C21" s="51"/>
      <c r="D21" s="51"/>
      <c r="E21" s="51"/>
      <c r="F21" s="52"/>
      <c r="G21" s="53">
        <f>G19*1.21</f>
        <v>0</v>
      </c>
    </row>
    <row r="95" ht="24" customHeight="1" x14ac:dyDescent="0.25"/>
    <row r="98" ht="30" customHeight="1" x14ac:dyDescent="0.25"/>
    <row r="99" ht="54" customHeight="1" x14ac:dyDescent="0.25"/>
    <row r="100" ht="24" customHeight="1" x14ac:dyDescent="0.25"/>
    <row r="101" ht="17.25" customHeight="1" x14ac:dyDescent="0.25"/>
    <row r="102" ht="24" customHeight="1" x14ac:dyDescent="0.25"/>
    <row r="103" ht="17.25" customHeight="1" x14ac:dyDescent="0.25"/>
    <row r="104" ht="17.25" customHeight="1" x14ac:dyDescent="0.25"/>
    <row r="105" ht="17.25" customHeight="1" x14ac:dyDescent="0.25"/>
    <row r="106" ht="17.25" customHeight="1" x14ac:dyDescent="0.25"/>
    <row r="110" ht="29.25" customHeight="1" x14ac:dyDescent="0.25"/>
    <row r="114" ht="29.25" customHeight="1" x14ac:dyDescent="0.25"/>
  </sheetData>
  <phoneticPr fontId="10" type="noConversion"/>
  <pageMargins left="0.70866141732283472" right="0.70866141732283472" top="0.78740157480314965" bottom="0.78740157480314965" header="0.31496062992125984" footer="0.31496062992125984"/>
  <pageSetup paperSize="9" scale="60" fitToHeight="5" orientation="portrait"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G35" sqref="G35"/>
    </sheetView>
  </sheetViews>
  <sheetFormatPr defaultRowHeight="15" x14ac:dyDescent="0.25"/>
  <cols>
    <col min="1" max="1" width="14.5703125" customWidth="1"/>
    <col min="2" max="2" width="124.140625" customWidth="1"/>
    <col min="3" max="3" width="1.85546875" customWidth="1"/>
    <col min="4" max="4" width="16.42578125" customWidth="1"/>
    <col min="5" max="5" width="9" customWidth="1"/>
    <col min="6" max="6" width="15.5703125" bestFit="1" customWidth="1"/>
    <col min="7" max="7" width="18.140625" customWidth="1"/>
    <col min="8" max="8" width="15.5703125" customWidth="1"/>
  </cols>
  <sheetData>
    <row r="1" spans="1:7" ht="15.75" x14ac:dyDescent="0.25">
      <c r="A1" s="1" t="s">
        <v>2</v>
      </c>
      <c r="B1" s="2" t="s">
        <v>46</v>
      </c>
      <c r="C1" s="44"/>
      <c r="D1" s="45"/>
      <c r="E1" s="33"/>
      <c r="F1" s="15"/>
      <c r="G1" s="38"/>
    </row>
    <row r="2" spans="1:7" ht="15.75" thickBot="1" x14ac:dyDescent="0.3">
      <c r="A2" s="20" t="s">
        <v>3</v>
      </c>
      <c r="B2" s="3" t="s">
        <v>17</v>
      </c>
      <c r="C2" s="48"/>
      <c r="D2" s="49"/>
      <c r="E2" s="34"/>
      <c r="F2" s="35"/>
      <c r="G2" s="39"/>
    </row>
    <row r="3" spans="1:7" ht="29.25" thickBot="1" x14ac:dyDescent="0.3">
      <c r="A3" s="21"/>
      <c r="B3" s="22" t="s">
        <v>42</v>
      </c>
      <c r="C3" s="31"/>
      <c r="D3" s="28" t="s">
        <v>57</v>
      </c>
      <c r="E3" s="28" t="s">
        <v>5</v>
      </c>
      <c r="F3" s="28" t="s">
        <v>6</v>
      </c>
      <c r="G3" s="28" t="s">
        <v>43</v>
      </c>
    </row>
    <row r="4" spans="1:7" ht="15.75" x14ac:dyDescent="0.25">
      <c r="A4" s="4"/>
      <c r="B4" s="54" t="s">
        <v>34</v>
      </c>
      <c r="C4" s="61"/>
      <c r="D4" s="32">
        <f>'100'!$G$38</f>
        <v>0</v>
      </c>
      <c r="E4" s="30"/>
      <c r="F4" s="27">
        <v>1</v>
      </c>
      <c r="G4" s="32">
        <f>F4*D4</f>
        <v>0</v>
      </c>
    </row>
    <row r="5" spans="1:7" ht="15.75" x14ac:dyDescent="0.25">
      <c r="A5" s="4"/>
      <c r="B5" s="54" t="s">
        <v>79</v>
      </c>
      <c r="C5" s="61"/>
      <c r="D5" s="32">
        <f>'120'!$G$38</f>
        <v>0</v>
      </c>
      <c r="E5" s="30"/>
      <c r="F5" s="27">
        <v>1</v>
      </c>
      <c r="G5" s="32">
        <f t="shared" ref="G5:G14" si="0">F5*D5</f>
        <v>0</v>
      </c>
    </row>
    <row r="6" spans="1:7" ht="15.75" x14ac:dyDescent="0.25">
      <c r="A6" s="4"/>
      <c r="B6" s="54" t="s">
        <v>80</v>
      </c>
      <c r="C6" s="61"/>
      <c r="D6" s="32">
        <f>'300'!$G$37</f>
        <v>0</v>
      </c>
      <c r="E6" s="30"/>
      <c r="F6" s="27">
        <v>1</v>
      </c>
      <c r="G6" s="32">
        <f>F6*D6</f>
        <v>0</v>
      </c>
    </row>
    <row r="7" spans="1:7" ht="15.75" x14ac:dyDescent="0.25">
      <c r="A7" s="4"/>
      <c r="B7" s="54" t="s">
        <v>78</v>
      </c>
      <c r="C7" s="61"/>
      <c r="D7" s="32">
        <f>'319'!$G$39</f>
        <v>0</v>
      </c>
      <c r="E7" s="30"/>
      <c r="F7" s="27">
        <v>1</v>
      </c>
      <c r="G7" s="32">
        <f>F7*D7</f>
        <v>0</v>
      </c>
    </row>
    <row r="8" spans="1:7" ht="15.75" x14ac:dyDescent="0.25">
      <c r="A8" s="4"/>
      <c r="B8" s="54" t="s">
        <v>41</v>
      </c>
      <c r="C8" s="61"/>
      <c r="D8" s="32">
        <f>Ostatni!$G$30</f>
        <v>0</v>
      </c>
      <c r="E8" s="30"/>
      <c r="F8" s="27">
        <v>16</v>
      </c>
      <c r="G8" s="32">
        <f t="shared" si="0"/>
        <v>0</v>
      </c>
    </row>
    <row r="9" spans="1:7" ht="15.75" x14ac:dyDescent="0.25">
      <c r="A9" s="4"/>
      <c r="B9" s="54" t="s">
        <v>35</v>
      </c>
      <c r="C9" s="61"/>
      <c r="D9" s="32">
        <f>'101'!$G$37</f>
        <v>0</v>
      </c>
      <c r="E9" s="30"/>
      <c r="F9" s="27">
        <v>3</v>
      </c>
      <c r="G9" s="32">
        <f t="shared" si="0"/>
        <v>0</v>
      </c>
    </row>
    <row r="10" spans="1:7" ht="15.75" x14ac:dyDescent="0.25">
      <c r="A10" s="4"/>
      <c r="B10" s="54" t="s">
        <v>38</v>
      </c>
      <c r="C10" s="61"/>
      <c r="D10" s="32">
        <f>'348'!$G$28</f>
        <v>0</v>
      </c>
      <c r="E10" s="30"/>
      <c r="F10" s="27">
        <v>1</v>
      </c>
      <c r="G10" s="32">
        <f t="shared" si="0"/>
        <v>0</v>
      </c>
    </row>
    <row r="11" spans="1:7" ht="15.75" x14ac:dyDescent="0.25">
      <c r="A11" s="4"/>
      <c r="B11" s="54" t="s">
        <v>39</v>
      </c>
      <c r="C11" s="61"/>
      <c r="D11" s="32">
        <f>'402'!$G$33</f>
        <v>0</v>
      </c>
      <c r="E11" s="30"/>
      <c r="F11" s="27">
        <v>1</v>
      </c>
      <c r="G11" s="32">
        <f t="shared" si="0"/>
        <v>0</v>
      </c>
    </row>
    <row r="12" spans="1:7" ht="15.75" x14ac:dyDescent="0.25">
      <c r="A12" s="4"/>
      <c r="B12" s="54" t="s">
        <v>58</v>
      </c>
      <c r="C12" s="61"/>
      <c r="D12" s="32">
        <f>'017'!$G$31</f>
        <v>0</v>
      </c>
      <c r="E12" s="30"/>
      <c r="F12" s="27">
        <v>1</v>
      </c>
      <c r="G12" s="32">
        <f t="shared" si="0"/>
        <v>0</v>
      </c>
    </row>
    <row r="13" spans="1:7" ht="15.75" x14ac:dyDescent="0.25">
      <c r="A13" s="4"/>
      <c r="B13" s="54" t="s">
        <v>62</v>
      </c>
      <c r="C13" s="61"/>
      <c r="D13" s="32">
        <f>'Týmová studovna'!$G$21</f>
        <v>0</v>
      </c>
      <c r="E13" s="30"/>
      <c r="F13" s="27">
        <v>1</v>
      </c>
      <c r="G13" s="32">
        <f t="shared" si="0"/>
        <v>0</v>
      </c>
    </row>
    <row r="14" spans="1:7" ht="157.5" x14ac:dyDescent="0.25">
      <c r="A14" s="4"/>
      <c r="B14" s="54" t="s">
        <v>0</v>
      </c>
      <c r="C14" s="61"/>
      <c r="D14" s="32">
        <v>0</v>
      </c>
      <c r="E14" s="30"/>
      <c r="F14" s="27">
        <v>4</v>
      </c>
      <c r="G14" s="32">
        <f t="shared" si="0"/>
        <v>0</v>
      </c>
    </row>
    <row r="15" spans="1:7" ht="15.75" x14ac:dyDescent="0.25">
      <c r="A15" s="4"/>
      <c r="B15" s="54"/>
      <c r="C15" s="61"/>
      <c r="D15" s="32"/>
      <c r="E15" s="30"/>
      <c r="F15" s="27"/>
      <c r="G15" s="32"/>
    </row>
    <row r="16" spans="1:7" ht="132" customHeight="1" x14ac:dyDescent="0.25">
      <c r="A16" s="4"/>
      <c r="B16" s="54"/>
      <c r="C16" s="61"/>
      <c r="D16" s="32"/>
      <c r="E16" s="30"/>
      <c r="F16" s="27"/>
      <c r="G16" s="32"/>
    </row>
    <row r="17" spans="1:8" ht="54.75" customHeight="1" x14ac:dyDescent="0.25">
      <c r="A17" s="4"/>
      <c r="B17" s="54"/>
      <c r="C17" s="61"/>
      <c r="D17" s="32"/>
      <c r="E17" s="30"/>
      <c r="F17" s="27"/>
      <c r="G17" s="32"/>
    </row>
    <row r="18" spans="1:8" ht="50.25" customHeight="1" x14ac:dyDescent="0.25">
      <c r="A18" s="4"/>
      <c r="B18" s="54"/>
      <c r="C18" s="61"/>
      <c r="D18" s="32"/>
      <c r="E18" s="30"/>
      <c r="F18" s="59"/>
      <c r="G18" s="32"/>
    </row>
    <row r="19" spans="1:8" ht="61.5" customHeight="1" thickBot="1" x14ac:dyDescent="0.3">
      <c r="A19" s="60"/>
      <c r="B19" s="76"/>
      <c r="C19" s="77"/>
      <c r="D19" s="32"/>
      <c r="E19" s="7"/>
      <c r="F19" s="63"/>
      <c r="G19" s="62"/>
    </row>
    <row r="20" spans="1:8" ht="15.75" thickBot="1" x14ac:dyDescent="0.3">
      <c r="F20" s="55" t="s">
        <v>59</v>
      </c>
      <c r="G20" s="64">
        <f>SUM(G4:G19)/1.21</f>
        <v>0</v>
      </c>
    </row>
    <row r="21" spans="1:8" ht="15.75" thickBot="1" x14ac:dyDescent="0.3">
      <c r="F21" s="55" t="s">
        <v>47</v>
      </c>
      <c r="G21" s="56">
        <f>SUM(G4:G19)</f>
        <v>0</v>
      </c>
    </row>
    <row r="22" spans="1:8" ht="15.75" thickBot="1" x14ac:dyDescent="0.3">
      <c r="F22" s="65"/>
      <c r="G22" s="66"/>
    </row>
    <row r="23" spans="1:8" ht="15.75" thickBot="1" x14ac:dyDescent="0.3">
      <c r="G23" s="71" t="s">
        <v>61</v>
      </c>
      <c r="H23" s="70" t="s">
        <v>60</v>
      </c>
    </row>
    <row r="24" spans="1:8" x14ac:dyDescent="0.25">
      <c r="F24" s="67" t="s">
        <v>50</v>
      </c>
      <c r="G24" s="72">
        <f>SUM(G4:G14)</f>
        <v>0</v>
      </c>
      <c r="H24" s="57">
        <f>G24/1.21</f>
        <v>0</v>
      </c>
    </row>
    <row r="25" spans="1:8" ht="15.75" thickBot="1" x14ac:dyDescent="0.3">
      <c r="F25" s="68" t="s">
        <v>49</v>
      </c>
      <c r="G25" s="69">
        <f>SUM(G15:G19)</f>
        <v>0</v>
      </c>
      <c r="H25" s="58">
        <f>G25/1.21</f>
        <v>0</v>
      </c>
    </row>
    <row r="26" spans="1:8" x14ac:dyDescent="0.25">
      <c r="G26" s="73"/>
      <c r="H26" s="73"/>
    </row>
    <row r="27" spans="1:8" x14ac:dyDescent="0.25">
      <c r="B27" s="65"/>
    </row>
    <row r="28" spans="1:8" x14ac:dyDescent="0.25">
      <c r="B28" s="78"/>
    </row>
    <row r="29" spans="1:8" x14ac:dyDescent="0.25">
      <c r="B29" s="78"/>
    </row>
    <row r="30" spans="1:8" x14ac:dyDescent="0.25">
      <c r="B30" s="78"/>
    </row>
    <row r="31" spans="1:8" x14ac:dyDescent="0.25">
      <c r="B31" s="78"/>
    </row>
    <row r="32" spans="1:8" x14ac:dyDescent="0.25">
      <c r="B32" s="78"/>
    </row>
    <row r="33" spans="2:2" x14ac:dyDescent="0.25">
      <c r="B33" s="78"/>
    </row>
    <row r="34" spans="2:2" x14ac:dyDescent="0.25">
      <c r="B34" s="78"/>
    </row>
    <row r="35" spans="2:2" x14ac:dyDescent="0.25">
      <c r="B35" s="78"/>
    </row>
    <row r="36" spans="2:2" x14ac:dyDescent="0.25">
      <c r="B36" s="78"/>
    </row>
    <row r="37" spans="2:2" ht="51" customHeight="1" x14ac:dyDescent="0.25">
      <c r="B37" s="78"/>
    </row>
  </sheetData>
  <mergeCells count="2">
    <mergeCell ref="B19:C19"/>
    <mergeCell ref="B28:B37"/>
  </mergeCells>
  <phoneticPr fontId="10" type="noConversion"/>
  <pageMargins left="0.7" right="0.7" top="0.78740157499999996" bottom="0.78740157499999996"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100</vt:lpstr>
      <vt:lpstr>120</vt:lpstr>
      <vt:lpstr>300</vt:lpstr>
      <vt:lpstr>319</vt:lpstr>
      <vt:lpstr>Ostatni</vt:lpstr>
      <vt:lpstr>101</vt:lpstr>
      <vt:lpstr>348</vt:lpstr>
      <vt:lpstr>402</vt:lpstr>
      <vt:lpstr>017</vt:lpstr>
      <vt:lpstr>Týmová studovna</vt:lpstr>
      <vt:lpstr>Souhrn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Katerina Moravcova</cp:lastModifiedBy>
  <cp:lastPrinted>2018-04-06T19:19:36Z</cp:lastPrinted>
  <dcterms:created xsi:type="dcterms:W3CDTF">2008-05-19T10:10:23Z</dcterms:created>
  <dcterms:modified xsi:type="dcterms:W3CDTF">2018-04-12T12:23:43Z</dcterms:modified>
</cp:coreProperties>
</file>