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JAKUB\DNS CHEMIKÁLIE\120_Výzva_83_2025_RS_Kity pro pripravu knihoven_hartmannova\04_K_odeslání\"/>
    </mc:Choice>
  </mc:AlternateContent>
  <xr:revisionPtr revIDLastSave="0" documentId="8_{34FA78F5-2BC6-4B3E-B6C0-1255298B7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ty pro přípravu knihoven_2025" sheetId="2" r:id="rId1"/>
  </sheets>
  <definedNames>
    <definedName name="_xlnm.Print_Area" localSheetId="0">'Kity pro přípravu knihoven_2025'!$A$1:$R$71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2" l="1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J50" i="2" l="1"/>
  <c r="K50" i="2" s="1"/>
  <c r="L50" i="2"/>
  <c r="M50" i="2"/>
  <c r="J51" i="2"/>
  <c r="K51" i="2" s="1"/>
  <c r="L51" i="2"/>
  <c r="M51" i="2" s="1"/>
  <c r="N51" i="2" s="1"/>
  <c r="J52" i="2"/>
  <c r="K52" i="2" s="1"/>
  <c r="L52" i="2"/>
  <c r="M52" i="2"/>
  <c r="N52" i="2" s="1"/>
  <c r="J53" i="2"/>
  <c r="K53" i="2" s="1"/>
  <c r="L53" i="2"/>
  <c r="M53" i="2" s="1"/>
  <c r="J54" i="2"/>
  <c r="K54" i="2" s="1"/>
  <c r="L54" i="2"/>
  <c r="M54" i="2" s="1"/>
  <c r="J55" i="2"/>
  <c r="K55" i="2" s="1"/>
  <c r="L55" i="2"/>
  <c r="M55" i="2" s="1"/>
  <c r="N55" i="2" s="1"/>
  <c r="J56" i="2"/>
  <c r="K56" i="2" s="1"/>
  <c r="L56" i="2"/>
  <c r="M56" i="2" s="1"/>
  <c r="J57" i="2"/>
  <c r="K57" i="2" s="1"/>
  <c r="L57" i="2"/>
  <c r="M57" i="2" s="1"/>
  <c r="N57" i="2" s="1"/>
  <c r="J58" i="2"/>
  <c r="K58" i="2" s="1"/>
  <c r="L58" i="2"/>
  <c r="M58" i="2" s="1"/>
  <c r="N56" i="2" l="1"/>
  <c r="N50" i="2"/>
  <c r="N54" i="2"/>
  <c r="N58" i="2"/>
  <c r="N53" i="2"/>
  <c r="L48" i="2"/>
  <c r="J48" i="2"/>
  <c r="K48" i="2" s="1"/>
  <c r="J45" i="2"/>
  <c r="K45" i="2" s="1"/>
  <c r="L45" i="2"/>
  <c r="M45" i="2" s="1"/>
  <c r="N45" i="2" s="1"/>
  <c r="J46" i="2"/>
  <c r="K46" i="2" s="1"/>
  <c r="L46" i="2"/>
  <c r="M46" i="2" s="1"/>
  <c r="N46" i="2" s="1"/>
  <c r="J47" i="2"/>
  <c r="K47" i="2" s="1"/>
  <c r="L47" i="2"/>
  <c r="M47" i="2" s="1"/>
  <c r="N47" i="2" s="1"/>
  <c r="J44" i="2"/>
  <c r="K44" i="2" s="1"/>
  <c r="L44" i="2"/>
  <c r="M44" i="2" s="1"/>
  <c r="N44" i="2" s="1"/>
  <c r="J49" i="2"/>
  <c r="K49" i="2" s="1"/>
  <c r="L49" i="2"/>
  <c r="M49" i="2" s="1"/>
  <c r="J40" i="2"/>
  <c r="K40" i="2" s="1"/>
  <c r="L40" i="2"/>
  <c r="J41" i="2"/>
  <c r="K41" i="2" s="1"/>
  <c r="L41" i="2"/>
  <c r="M41" i="2" s="1"/>
  <c r="N41" i="2" s="1"/>
  <c r="J42" i="2"/>
  <c r="K42" i="2" s="1"/>
  <c r="L42" i="2"/>
  <c r="M42" i="2" s="1"/>
  <c r="J43" i="2"/>
  <c r="K43" i="2" s="1"/>
  <c r="L43" i="2"/>
  <c r="M43" i="2" s="1"/>
  <c r="N49" i="2" l="1"/>
  <c r="M48" i="2"/>
  <c r="N48" i="2" s="1"/>
  <c r="M40" i="2"/>
  <c r="N40" i="2" s="1"/>
  <c r="N42" i="2"/>
  <c r="N43" i="2"/>
  <c r="L39" i="2" l="1"/>
  <c r="L37" i="2"/>
  <c r="L38" i="2"/>
  <c r="M38" i="2" s="1"/>
  <c r="N38" i="2" s="1"/>
  <c r="M37" i="2" l="1"/>
  <c r="N37" i="2" s="1"/>
  <c r="M39" i="2"/>
  <c r="N39" i="2" s="1"/>
  <c r="J38" i="2"/>
  <c r="K38" i="2" s="1"/>
  <c r="Q38" i="2"/>
  <c r="J39" i="2"/>
  <c r="K39" i="2" s="1"/>
  <c r="Q39" i="2"/>
  <c r="J37" i="2"/>
  <c r="K37" i="2" s="1"/>
  <c r="Q37" i="2"/>
  <c r="J36" i="2"/>
  <c r="K36" i="2" s="1"/>
  <c r="L36" i="2"/>
  <c r="M36" i="2" s="1"/>
  <c r="N36" i="2" s="1"/>
  <c r="Q36" i="2"/>
  <c r="Q35" i="2" l="1"/>
  <c r="L35" i="2"/>
  <c r="J35" i="2"/>
  <c r="K35" i="2" s="1"/>
  <c r="Q33" i="2"/>
  <c r="L33" i="2"/>
  <c r="M33" i="2" s="1"/>
  <c r="N33" i="2" s="1"/>
  <c r="J33" i="2"/>
  <c r="K33" i="2" s="1"/>
  <c r="Q34" i="2"/>
  <c r="L34" i="2"/>
  <c r="J34" i="2"/>
  <c r="K34" i="2" s="1"/>
  <c r="Q32" i="2"/>
  <c r="L32" i="2"/>
  <c r="M32" i="2" s="1"/>
  <c r="N32" i="2" s="1"/>
  <c r="J32" i="2"/>
  <c r="K32" i="2" s="1"/>
  <c r="Q31" i="2"/>
  <c r="L31" i="2"/>
  <c r="J31" i="2"/>
  <c r="K31" i="2" s="1"/>
  <c r="Q30" i="2"/>
  <c r="L30" i="2"/>
  <c r="J30" i="2"/>
  <c r="K30" i="2" s="1"/>
  <c r="Q29" i="2"/>
  <c r="L29" i="2"/>
  <c r="M29" i="2" s="1"/>
  <c r="N29" i="2" s="1"/>
  <c r="J29" i="2"/>
  <c r="K29" i="2" s="1"/>
  <c r="Q28" i="2"/>
  <c r="L28" i="2"/>
  <c r="J28" i="2"/>
  <c r="K28" i="2" s="1"/>
  <c r="Q27" i="2"/>
  <c r="L27" i="2"/>
  <c r="M27" i="2" s="1"/>
  <c r="N27" i="2" s="1"/>
  <c r="J27" i="2"/>
  <c r="K27" i="2" s="1"/>
  <c r="Q26" i="2"/>
  <c r="L26" i="2"/>
  <c r="J26" i="2"/>
  <c r="K26" i="2" s="1"/>
  <c r="Q25" i="2"/>
  <c r="L25" i="2"/>
  <c r="M25" i="2" s="1"/>
  <c r="N25" i="2" s="1"/>
  <c r="J25" i="2"/>
  <c r="K25" i="2" s="1"/>
  <c r="Q24" i="2"/>
  <c r="L24" i="2"/>
  <c r="J24" i="2"/>
  <c r="K24" i="2" s="1"/>
  <c r="Q23" i="2"/>
  <c r="L23" i="2"/>
  <c r="M23" i="2" s="1"/>
  <c r="N23" i="2" s="1"/>
  <c r="J23" i="2"/>
  <c r="K23" i="2" s="1"/>
  <c r="Q22" i="2"/>
  <c r="L22" i="2"/>
  <c r="J22" i="2"/>
  <c r="K22" i="2" s="1"/>
  <c r="Q21" i="2"/>
  <c r="L21" i="2"/>
  <c r="M21" i="2" s="1"/>
  <c r="N21" i="2" s="1"/>
  <c r="J21" i="2"/>
  <c r="K21" i="2" s="1"/>
  <c r="Q20" i="2"/>
  <c r="L20" i="2"/>
  <c r="M20" i="2" s="1"/>
  <c r="N20" i="2" s="1"/>
  <c r="J20" i="2"/>
  <c r="K20" i="2" s="1"/>
  <c r="Q19" i="2"/>
  <c r="L19" i="2"/>
  <c r="M19" i="2" s="1"/>
  <c r="N19" i="2" s="1"/>
  <c r="J19" i="2"/>
  <c r="K19" i="2" s="1"/>
  <c r="Q18" i="2"/>
  <c r="L18" i="2"/>
  <c r="M18" i="2" s="1"/>
  <c r="N18" i="2" s="1"/>
  <c r="J18" i="2"/>
  <c r="K18" i="2" s="1"/>
  <c r="Q17" i="2"/>
  <c r="L17" i="2"/>
  <c r="M17" i="2" s="1"/>
  <c r="N17" i="2" s="1"/>
  <c r="J17" i="2"/>
  <c r="K17" i="2" s="1"/>
  <c r="Q16" i="2"/>
  <c r="L16" i="2"/>
  <c r="M16" i="2" s="1"/>
  <c r="N16" i="2" s="1"/>
  <c r="J16" i="2"/>
  <c r="K16" i="2" s="1"/>
  <c r="Q15" i="2"/>
  <c r="L15" i="2"/>
  <c r="M15" i="2" s="1"/>
  <c r="N15" i="2" s="1"/>
  <c r="J15" i="2"/>
  <c r="K15" i="2" s="1"/>
  <c r="Q14" i="2"/>
  <c r="L14" i="2"/>
  <c r="M14" i="2" s="1"/>
  <c r="N14" i="2" s="1"/>
  <c r="J14" i="2"/>
  <c r="K14" i="2" s="1"/>
  <c r="Q13" i="2"/>
  <c r="L13" i="2"/>
  <c r="M13" i="2" s="1"/>
  <c r="N13" i="2" s="1"/>
  <c r="J13" i="2"/>
  <c r="K13" i="2" s="1"/>
  <c r="Q12" i="2"/>
  <c r="L12" i="2"/>
  <c r="J12" i="2"/>
  <c r="K12" i="2" s="1"/>
  <c r="Q11" i="2"/>
  <c r="L11" i="2"/>
  <c r="M11" i="2" s="1"/>
  <c r="N11" i="2" s="1"/>
  <c r="J11" i="2"/>
  <c r="K11" i="2" s="1"/>
  <c r="Q10" i="2"/>
  <c r="L10" i="2"/>
  <c r="J10" i="2"/>
  <c r="K10" i="2" s="1"/>
  <c r="L59" i="2" l="1"/>
  <c r="M10" i="2"/>
  <c r="M12" i="2"/>
  <c r="M22" i="2"/>
  <c r="N22" i="2" s="1"/>
  <c r="M24" i="2"/>
  <c r="N24" i="2" s="1"/>
  <c r="M26" i="2"/>
  <c r="N26" i="2" s="1"/>
  <c r="M28" i="2"/>
  <c r="N28" i="2" s="1"/>
  <c r="M30" i="2"/>
  <c r="N30" i="2" s="1"/>
  <c r="M31" i="2"/>
  <c r="N31" i="2" s="1"/>
  <c r="M34" i="2"/>
  <c r="N34" i="2" s="1"/>
  <c r="M35" i="2"/>
  <c r="N35" i="2" s="1"/>
  <c r="N10" i="2" l="1"/>
  <c r="M59" i="2"/>
  <c r="N12" i="2"/>
  <c r="N59" i="2" l="1"/>
</calcChain>
</file>

<file path=xl/sharedStrings.xml><?xml version="1.0" encoding="utf-8"?>
<sst xmlns="http://schemas.openxmlformats.org/spreadsheetml/2006/main" count="172" uniqueCount="105">
  <si>
    <t xml:space="preserve">Minimální technické specifikace, pokud není uvedeno jinak                                                       </t>
  </si>
  <si>
    <t>Číslo položky</t>
  </si>
  <si>
    <t>Položka</t>
  </si>
  <si>
    <r>
      <t>Nabídnuté plnění uchazečem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</si>
  <si>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Katalogové číslo nabízeného zboží (VYPLNÍ ÚČASTNÍK)</t>
  </si>
  <si>
    <t>Měrná jednotka</t>
  </si>
  <si>
    <t>1 ks</t>
  </si>
  <si>
    <t>Regaencie potřebné k hybridizaci ke kitu pro cílené obohacení knihoven, osahuje všechny potřebné chemikálie včetně blokovacích univerzálnich olig, PCR primerů a HiFi polymerázy, 24 reakcí</t>
  </si>
  <si>
    <t>Přečisťovací  a streptavidinove magnetické kuličky pro přípravu NGS knihoven, 96 reakci</t>
  </si>
  <si>
    <t>Přečisťovací magnetické kuličky pro přípravu NGS knihoven, 5 ml</t>
  </si>
  <si>
    <t>Přečisťovací magnetické kuličky pro přípravu NGS knihoven, 30 ml</t>
  </si>
  <si>
    <t>Přečisťovací magnetické kuličky pro přípravu NGS knihoven, 60 ml</t>
  </si>
  <si>
    <t>Kit pro přípravu obohacených DNA knihoven pro sekvenaci na sekvenátorech Illumina</t>
  </si>
  <si>
    <t>Kit pro přípravu knihoven kompatibilní s dalšími kity pro obohacení vybraných oblastí DNA, vstupní množství templátu 1 ng – 1 μg gDNA. Kit využívá mechanické fragmentace a obsahuje všechny potřebné reagencie včetně PCR primerů a HiFi polymerázy pro amplifikaci finální knihovny, 96 reakcí</t>
  </si>
  <si>
    <t>Kit pro přípravu knihoven kompatibilní s dalšími kity pro obohacení vybraných oblastí DNA, vstupní množství templátu 1 ng – 1 μg gDNA. Kit využívá enzymatické fragmentace a obsahuje všechny potřebné reagencie včetně PCR primerů a HiFi polymerázy pro amplifikaci finální knihovny, 96 reakcí</t>
  </si>
  <si>
    <t>Kit pro přípravu knihoven kompatibilní s dalšími kity pro obohacení vybraných oblastí DNA, vstupní množství templátu 1 ng – 1 μg gDNA. Kit využívá mechanické fragmentace a obsahuje všechny potřebné reagencie včetně PCR primerů a HiFi polymerázy pro amplifikaci finální knihovny, 24 reakcí</t>
  </si>
  <si>
    <t>Kit pro přípravu RNA knihoven pro sekvenaci na sekvenátorech Illumina</t>
  </si>
  <si>
    <t>Kit pro přípravu RNA knihoven pro sekvenování na Illumina platformě. Kit obsahuje veškeré potřebné reagencie pro přípravu RNA knihoven (včetně magnetickych kuliček pro přečištění a výběr velikostí fragmentů, PCR primerů a HiFi polymerázy pro amplifikaci finální knihovny) pouze  s výjimkou adapterů, vstupní množství templátu minimálně 1 ng - 100 ng, 24 reakcí</t>
  </si>
  <si>
    <t>Kit pro přípravu RNA knihoven pro sekvenování na Illumina platformě. Kit obsahuje veškeré potřebné reagencie pro přípravu RNA knihoven (včetně magnetickych kuliček pro přečištění a výběr velikostí fragmentů, PCR primerů a HiFi polymerázy pro amplifikaci finální knihovny) pouze  s výjimkou adapterů, vstupní množství templátu minimálně 1 ng - 100 ng, 96 reakcí</t>
  </si>
  <si>
    <t>Kit pro přípravu mRNA knihoven pro sekvenaci na sekvenátorech Illumina</t>
  </si>
  <si>
    <t>Kit pro přípravu mRNA knihoven, nabohacení mRNA se  provádí pomocí magnetických kuliček s oligo-dT, 24 vzorku</t>
  </si>
  <si>
    <t>Kit pro přípravu RNA knihoven s depleci pro sekvenaci na sekvenátorech Illumina</t>
  </si>
  <si>
    <t>Kvantifikace sekvenačních knihoven pro platformu Illumina, na všech dostupnych real time PCR, obsahuje DNA standardy, barvicku, qPCR mix, 500 reakcí</t>
  </si>
  <si>
    <t>Výsledná nabídková cena v Kč včetně všech nákladů (např. dopravné, balné, náklady na pojištění, clo, sleva z ceny apod).</t>
  </si>
  <si>
    <t>Pro fakturaci - Nemá vliv na hodnocení</t>
  </si>
  <si>
    <t>Popis položky - předmětu plnění - technická specifikace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</si>
  <si>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</si>
  <si>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</si>
  <si>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</si>
  <si>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</si>
  <si>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</si>
  <si>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</si>
  <si>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(např.bal.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</si>
  <si>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</si>
  <si>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</si>
  <si>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Sada prob pro sekvenovani exomu na platforme Illumina</t>
  </si>
  <si>
    <t>Univerzalni adaptory pro knihovny Illumina</t>
  </si>
  <si>
    <t>hybridizacni kit</t>
  </si>
  <si>
    <t>magneticke partikule</t>
  </si>
  <si>
    <t>Přečisťovací  a streptavidinove magnetické kuličky pro přípravu NGS knihoven, 24 reakci</t>
  </si>
  <si>
    <t>roztok na proby</t>
  </si>
  <si>
    <t>Kit pro přípravu mRNA knihoven, nabohacení mRNA se  provádí pomocí magnetických kuliček s oligo-dT,  96 vzorku</t>
  </si>
  <si>
    <t xml:space="preserve">Kit pro cílené obohacení knihoven pro sekvenovani na platformě Illumina, obsahuje sondy pro všechny exony lidského genomu, anotované nékódující oblasti a &gt;200 SNP k internímu fingerprintingu pro audit. Navrženo podle databazi CCDS, RefSeq, Ensembl, GENCODE a ClinVar,  velikost efektivniho pokryti  43 Mb, velikost 48 obohaceni </t>
  </si>
  <si>
    <t>Universalni adaptory vhodne pro pripravu knihoven s obohacenim pomoci PCR, velikost 96 vzorku</t>
  </si>
  <si>
    <t>Roztok na rozpusteni či ředění hybridizacnich prob</t>
  </si>
  <si>
    <t>Kit pro přípravu RNA knihoven s cílenou depleci pro sekvenaci na sekvenátorech Illumina</t>
  </si>
  <si>
    <t>Set indexů k odlišení vzorků pro přípravy knihovny pomocí PCR</t>
  </si>
  <si>
    <t>Set adapteru k odlišení vzorků pro přípravy knihovny i bez PCR</t>
  </si>
  <si>
    <t>Sada prob pro cílene obohaceni specificke oblasti o velikosti 0,5Mb</t>
  </si>
  <si>
    <t>Sada prob pro cílene obohaceni specificke oblasti o velikosti 0,5Mb, 12 reakcí</t>
  </si>
  <si>
    <t>Kit pro přípravu DNA knihoven bez PCR,  96 rx</t>
  </si>
  <si>
    <t xml:space="preserve">Kit  pro přípravu knihovny pro sekvenování bez amplifikace, který  využívá mechanickou fragmentaci, 96 vzorku </t>
  </si>
  <si>
    <t>Kit pro přípravu obohacených DNA knihoven pro sekvenaci na sekvenátorech Illumina vhodný pro automatizované procesy, 24 rx</t>
  </si>
  <si>
    <t>Kit pro přípravu obohacených DNA knihoven pro sekvenaci na sekvenátorech Illumina vhodný pro automatizované procesy, 96 rx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</si>
  <si>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enzymatické fragmentace</t>
    </r>
    <r>
      <rPr>
        <sz val="11"/>
        <color theme="1"/>
        <rFont val="Calibri"/>
        <family val="2"/>
        <charset val="238"/>
      </rPr>
      <t xml:space="preserve"> DNA. Reagencie musí být k dispozici ve </t>
    </r>
    <r>
      <rPr>
        <u/>
        <sz val="11"/>
        <color theme="1"/>
        <rFont val="Calibri"/>
        <family val="2"/>
        <charset val="238"/>
      </rPr>
      <t>formátu zkumavek</t>
    </r>
    <r>
      <rPr>
        <sz val="11"/>
        <color theme="1"/>
        <rFont val="Calibri"/>
        <family val="2"/>
        <charset val="238"/>
      </rPr>
      <t xml:space="preserve"> (vhodné pro manuální postupy) a </t>
    </r>
    <r>
      <rPr>
        <u/>
        <sz val="11"/>
        <color theme="1"/>
        <rFont val="Calibri"/>
        <family val="2"/>
        <charset val="238"/>
      </rPr>
      <t>zároveň ve formátu 96 jamkové destičky</t>
    </r>
    <r>
      <rPr>
        <sz val="11"/>
        <color theme="1"/>
        <rFont val="Calibri"/>
        <family val="2"/>
        <charset val="238"/>
      </rPr>
      <t xml:space="preserve"> (pro automatizované postupy). Reagencie ve formátu </t>
    </r>
    <r>
      <rPr>
        <b/>
        <sz val="11"/>
        <color theme="1"/>
        <rFont val="Calibri"/>
        <family val="2"/>
        <charset val="238"/>
      </rPr>
      <t>stabilizovaných ready-to-use mixů</t>
    </r>
    <r>
      <rPr>
        <sz val="11"/>
        <color theme="1"/>
        <rFont val="Calibri"/>
        <family val="2"/>
        <charset val="238"/>
      </rPr>
      <t xml:space="preserve"> a musí být </t>
    </r>
    <r>
      <rPr>
        <b/>
        <sz val="11"/>
        <color theme="1"/>
        <rFont val="Calibri"/>
        <family val="2"/>
        <charset val="238"/>
      </rPr>
      <t>rezistentní vůči inhibitorům</t>
    </r>
    <r>
      <rPr>
        <sz val="11"/>
        <color theme="1"/>
        <rFont val="Calibri"/>
        <family val="2"/>
        <charset val="238"/>
      </rPr>
      <t xml:space="preserve"> (&gt;1mM EDTA apod.). Pro zjednodušení automatizace využívá kit </t>
    </r>
    <r>
      <rPr>
        <b/>
        <sz val="11"/>
        <color theme="1"/>
        <rFont val="Calibri"/>
        <family val="2"/>
        <charset val="238"/>
      </rPr>
      <t>spojení enzymatické fragmentace a A-tailingu</t>
    </r>
    <r>
      <rPr>
        <sz val="11"/>
        <color theme="1"/>
        <rFont val="Calibri"/>
        <family val="2"/>
        <charset val="238"/>
      </rPr>
      <t xml:space="preserve"> do jednoho kroku, zvýšené množství Hi-Fi polymerázy. 96 reakcí
</t>
    </r>
  </si>
  <si>
    <t>Kit pro přípravu obohacených DNA knihoven pro sekvenaci na sekvenátorech Illumina vhodný pro manuální i automatizované procesy, zvýšené množství Hi-Fi polymerázy v kitu, 96 rx</t>
  </si>
  <si>
    <t>1ks</t>
  </si>
  <si>
    <t>Univerzalni adaptory pro knihovny Illumina umožňující unikátní identifikaci molekul (UMI), kompatibilní s Kapa reagenciemi</t>
  </si>
  <si>
    <t>Universalni adaptory vhodne pro pripravu knihoven s obohacenim pomoci PCR umožňující unikátní identifikaci molekul (UMI), kompatibilní s Kapa reagenciemi, velikost 96 vzorku</t>
  </si>
  <si>
    <t>Kit pro cílené obohacení knihoven pro sekvenovani na platformě Illumina, obsahuje sondy pro všechny exony lidského genomu, anotované nékódující oblasti a &gt;200 SNP k internímu fingerprintingu pro audit. Navrženo podle genomovych databazi ACMGv3.1, RefSeq, CCDS, ClinVar, Ensembl a COSMIC,  velikost efektivniho pokryti  43.2 Mb,  genom T2T (telomere-to-telomere) byl využit jako součást procesu návrhu k identifikaci potenciálně problematických oblastí, které nejsou patrné v sestavě genomu GRCh38,  velikost 24 obohacení</t>
  </si>
  <si>
    <t>unikátní dualni primery  pro platformy Ilumina při priprave s PCR, 384 kombinací (1-96, 97-186, 187-288, 289-386</t>
  </si>
  <si>
    <t>Reagencie potřebné k hybridizaci ke kitu pro cílené obohacení knihoven, osahuje všechny potřebné chemikálie včetně blokovacích univerzálnich olig, PCR primerů a HiFi polymerázy, 96 reakcí</t>
  </si>
  <si>
    <t>Kit pro přípravu RNA pro sekvenování na platformě Illumina umožňuje odstranění ribozomální RNA z 25 ng – 1 µg celkové RNA a rychlou přípravu strand-specific RNA-Seq knihoven pomocí hybridizace s DNA oligonukleotidy, enzymatické degradace rRNA, fragmentace, reverzní transkripce, syntézy druhého vlákna, ligace adaptérů a PCR amplifikace. Kit obsahuje veškeré potřebné reagencie pro přípravu RNA knihoven (včetně magnetickych kuliček pro přečištění a výběr velikostí fragmentů, PCR primerů a HiFi polymerázy pro amplifikaci finální knihovny) pouze  s výjimkou adapterů, 24 reakcí</t>
  </si>
  <si>
    <t>Kit pro přípravu RNA pro sekvenování na platformě Illumina umožňuje odstranění ribozomální RNA z 25 ng – 1 µg celkové RNA a rychlou přípravu strand-specific RNA-Seq knihoven pomocí hybridizace s DNA oligonukleotidy, enzymatické degradace rRNA, fragmentace, reverzní transkripce, syntézy druhého vlákna, ligace adaptérů a PCR amplifikace. Kit obsahuje veškeré potřebné reagencie pro přípravu RNA knihoven (včetně magnetickych kuliček pro přečištění a výběr velikostí fragmentů, PCR primerů a HiFi polymerázy pro amplifikaci finální knihovny) pouze  s výjimkou adapterů, 96 reakcí</t>
  </si>
  <si>
    <t>Kit  pro efektivní přípravu kvalitních strand-specific RNA-Seq knihoven i z degradovaných nebo nízkovstupních vzorků, umožňuje cílenou depleci ribozomální a/nebo globinové RNA, zachycení pre-mRNA i ncRNA a obsahuje vysokofidelitní polymerázu pro vysoce účinnou PCR amplifikaci.    Příprava knihovny z lidských, myších a krysích vzorků krve, 96 vzorku</t>
  </si>
  <si>
    <t>Adaptery kompatibilní s mnohymi kity (=bez vlásenkové struktury) pro přípravu DNA nebo RNA knihoven a sekvenacní platformou Illumina. Adaptery obsahují kompletní sekvence včetně Unikátních Duálních Indexů, dodávají se předem smíchané v 96 jamkové destičce, v baleni s ředicím pufrem, 96 x 15 µM reakcí</t>
  </si>
  <si>
    <t>Adaptery kompatibilní s mnohymi kity (=bez vlásenkové struktury) pro přípravu DNA nebo RNA knihoven a sekvenacní platformou Illumina. Adaptery obsahují kompletní sekvence včetně Unikátních Duálních Indexů, dodávají se předem smíchané v 96 jamkové destičce,vhodne i pro PCR free přípravu,  96 x 15 µM,</t>
  </si>
  <si>
    <t>ředici roztok pro adaptery</t>
  </si>
  <si>
    <t>Pufr na ředěni adapteru, 25ml</t>
  </si>
  <si>
    <t>Kvantifikačni kit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</si>
  <si>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enzymatické fragmentace</t>
    </r>
    <r>
      <rPr>
        <sz val="11"/>
        <color theme="1"/>
        <rFont val="Calibri"/>
        <family val="2"/>
        <charset val="238"/>
      </rPr>
      <t xml:space="preserve"> DNA. Reagencie musí být k dispozici ve </t>
    </r>
    <r>
      <rPr>
        <u/>
        <sz val="11"/>
        <color theme="1"/>
        <rFont val="Calibri"/>
        <family val="2"/>
        <charset val="238"/>
      </rPr>
      <t>formátu zkumavek</t>
    </r>
    <r>
      <rPr>
        <sz val="11"/>
        <color theme="1"/>
        <rFont val="Calibri"/>
        <family val="2"/>
        <charset val="238"/>
      </rPr>
      <t xml:space="preserve"> (vhodné pro manuální postupy) a </t>
    </r>
    <r>
      <rPr>
        <u/>
        <sz val="11"/>
        <color theme="1"/>
        <rFont val="Calibri"/>
        <family val="2"/>
        <charset val="238"/>
      </rPr>
      <t>zároveň ve formátu 96 jamkové destičky</t>
    </r>
    <r>
      <rPr>
        <sz val="11"/>
        <color theme="1"/>
        <rFont val="Calibri"/>
        <family val="2"/>
        <charset val="238"/>
      </rPr>
      <t xml:space="preserve"> (pro automatizované postupy). Reagencie ve formátu </t>
    </r>
    <r>
      <rPr>
        <b/>
        <sz val="11"/>
        <color theme="1"/>
        <rFont val="Calibri"/>
        <family val="2"/>
        <charset val="238"/>
      </rPr>
      <t>stabilizovaných ready-to-use mixů</t>
    </r>
    <r>
      <rPr>
        <sz val="11"/>
        <color theme="1"/>
        <rFont val="Calibri"/>
        <family val="2"/>
        <charset val="238"/>
      </rPr>
      <t xml:space="preserve"> a musí být </t>
    </r>
    <r>
      <rPr>
        <b/>
        <sz val="11"/>
        <color theme="1"/>
        <rFont val="Calibri"/>
        <family val="2"/>
        <charset val="238"/>
      </rPr>
      <t>rezistentní vůči inhibitorům</t>
    </r>
    <r>
      <rPr>
        <sz val="11"/>
        <color theme="1"/>
        <rFont val="Calibri"/>
        <family val="2"/>
        <charset val="238"/>
      </rPr>
      <t xml:space="preserve"> (&gt;1mM EDTA apod.). Pro zjednodušení automatizace využívá kit </t>
    </r>
    <r>
      <rPr>
        <b/>
        <sz val="11"/>
        <color theme="1"/>
        <rFont val="Calibri"/>
        <family val="2"/>
        <charset val="238"/>
      </rPr>
      <t>spojení enzymatické fragmentace a A-tailingu</t>
    </r>
    <r>
      <rPr>
        <sz val="11"/>
        <color theme="1"/>
        <rFont val="Calibri"/>
        <family val="2"/>
        <charset val="238"/>
      </rPr>
      <t xml:space="preserve"> do jednoho kroku. 24 reakcí
</t>
    </r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</si>
  <si>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enzymatické fragmentace</t>
    </r>
    <r>
      <rPr>
        <sz val="11"/>
        <color theme="1"/>
        <rFont val="Calibri"/>
        <family val="2"/>
        <charset val="238"/>
      </rPr>
      <t xml:space="preserve"> DNA. Reagencie musí být k dispozici ve </t>
    </r>
    <r>
      <rPr>
        <u/>
        <sz val="11"/>
        <color theme="1"/>
        <rFont val="Calibri"/>
        <family val="2"/>
        <charset val="238"/>
      </rPr>
      <t>formátu zkumavek</t>
    </r>
    <r>
      <rPr>
        <sz val="11"/>
        <color theme="1"/>
        <rFont val="Calibri"/>
        <family val="2"/>
        <charset val="238"/>
      </rPr>
      <t xml:space="preserve"> (vhodné pro manuální postupy) a </t>
    </r>
    <r>
      <rPr>
        <u/>
        <sz val="11"/>
        <color theme="1"/>
        <rFont val="Calibri"/>
        <family val="2"/>
        <charset val="238"/>
      </rPr>
      <t>zároveň ve formátu 96 jamkové destičky</t>
    </r>
    <r>
      <rPr>
        <sz val="11"/>
        <color theme="1"/>
        <rFont val="Calibri"/>
        <family val="2"/>
        <charset val="238"/>
      </rPr>
      <t xml:space="preserve"> (pro automatizované postupy). Reagencie ve formátu </t>
    </r>
    <r>
      <rPr>
        <b/>
        <sz val="11"/>
        <color theme="1"/>
        <rFont val="Calibri"/>
        <family val="2"/>
        <charset val="238"/>
      </rPr>
      <t>stabilizovaných ready-to-use mixů</t>
    </r>
    <r>
      <rPr>
        <sz val="11"/>
        <color theme="1"/>
        <rFont val="Calibri"/>
        <family val="2"/>
        <charset val="238"/>
      </rPr>
      <t xml:space="preserve"> a musí být </t>
    </r>
    <r>
      <rPr>
        <b/>
        <sz val="11"/>
        <color theme="1"/>
        <rFont val="Calibri"/>
        <family val="2"/>
        <charset val="238"/>
      </rPr>
      <t>rezistentní vůči inhibitorům</t>
    </r>
    <r>
      <rPr>
        <sz val="11"/>
        <color theme="1"/>
        <rFont val="Calibri"/>
        <family val="2"/>
        <charset val="238"/>
      </rPr>
      <t xml:space="preserve"> (&gt;1mM EDTA apod.). Pro zjednodušení automatizace využívá kit </t>
    </r>
    <r>
      <rPr>
        <b/>
        <sz val="11"/>
        <color theme="1"/>
        <rFont val="Calibri"/>
        <family val="2"/>
        <charset val="238"/>
      </rPr>
      <t>spojení enzymatické fragmentace a A-tailingu</t>
    </r>
    <r>
      <rPr>
        <sz val="11"/>
        <color theme="1"/>
        <rFont val="Calibri"/>
        <family val="2"/>
        <charset val="238"/>
      </rPr>
      <t xml:space="preserve"> do jednoho kroku. 96 reakcí
</t>
    </r>
  </si>
  <si>
    <t>Kit pro přípravu obohacených DNA knihoven pro sekvenaci na sekvenátorech Illumina vhodný pro automatizované procesy, 96 rx v destičkovem formatu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</si>
  <si>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enzymatické fragmentace</t>
    </r>
    <r>
      <rPr>
        <sz val="11"/>
        <color theme="1"/>
        <rFont val="Calibri"/>
        <family val="2"/>
        <charset val="238"/>
      </rPr>
      <t xml:space="preserve"> DNA. Reagencie musí být k dispozici ve </t>
    </r>
    <r>
      <rPr>
        <u/>
        <sz val="11"/>
        <color theme="1"/>
        <rFont val="Calibri"/>
        <family val="2"/>
        <charset val="238"/>
      </rPr>
      <t>formátu zkumavek</t>
    </r>
    <r>
      <rPr>
        <sz val="11"/>
        <color theme="1"/>
        <rFont val="Calibri"/>
        <family val="2"/>
        <charset val="238"/>
      </rPr>
      <t xml:space="preserve"> (vhodné pro manuální postupy) a </t>
    </r>
    <r>
      <rPr>
        <u/>
        <sz val="11"/>
        <color theme="1"/>
        <rFont val="Calibri"/>
        <family val="2"/>
        <charset val="238"/>
      </rPr>
      <t>zároveň ve formátu 96 jamkové destičky</t>
    </r>
    <r>
      <rPr>
        <sz val="11"/>
        <color theme="1"/>
        <rFont val="Calibri"/>
        <family val="2"/>
        <charset val="238"/>
      </rPr>
      <t xml:space="preserve"> (pro automatizované postupy). Reagencie ve formátu </t>
    </r>
    <r>
      <rPr>
        <b/>
        <sz val="11"/>
        <color theme="1"/>
        <rFont val="Calibri"/>
        <family val="2"/>
        <charset val="238"/>
      </rPr>
      <t>stabilizovaných ready-to-use mixů</t>
    </r>
    <r>
      <rPr>
        <sz val="11"/>
        <color theme="1"/>
        <rFont val="Calibri"/>
        <family val="2"/>
        <charset val="238"/>
      </rPr>
      <t xml:space="preserve"> a musí být </t>
    </r>
    <r>
      <rPr>
        <b/>
        <sz val="11"/>
        <color theme="1"/>
        <rFont val="Calibri"/>
        <family val="2"/>
        <charset val="238"/>
      </rPr>
      <t>rezistentní vůči inhibitorům</t>
    </r>
    <r>
      <rPr>
        <sz val="11"/>
        <color theme="1"/>
        <rFont val="Calibri"/>
        <family val="2"/>
        <charset val="238"/>
      </rPr>
      <t xml:space="preserve"> (&gt;1mM EDTA apod.). Pro zjednodušení automatizace využívá kit </t>
    </r>
    <r>
      <rPr>
        <b/>
        <sz val="11"/>
        <color theme="1"/>
        <rFont val="Calibri"/>
        <family val="2"/>
        <charset val="238"/>
      </rPr>
      <t>spojení enzymatické fragmentace a A-tailingu</t>
    </r>
    <r>
      <rPr>
        <sz val="11"/>
        <color theme="1"/>
        <rFont val="Calibri"/>
        <family val="2"/>
        <charset val="238"/>
      </rPr>
      <t xml:space="preserve"> do jednoho kroku. 96 reakcí v destičkovem formatu
</t>
    </r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</si>
  <si>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 Lze analyzovat vzorky se vstupním množstvím DNA od 0,1 ng do 500 ng, a to v PCR-volném režimu od minimálně 50 ng DNA. 24 reakcí
</t>
    </r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</si>
  <si>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 Lze analyzovat vzorky se vstupním množstvím DNA od 0,1 ng do 500 ng, a to v PCR-volném režimu od minimálně 50 ng DNA. 96 reakcí
</t>
    </r>
  </si>
  <si>
    <t>Kit pro přípravu  DNA knihoven pro sekvenaci na sekvenátorech Illumina vhodný pro automatizované procesy s mechanickou fragmentací, 24 rx</t>
  </si>
  <si>
    <t>Kit pro přípravu DNA knihoven pro sekvenaci na sekvenátorech Illumina vhodný pro automatizované procesy s mechanickou fragmentací, 96 rx</t>
  </si>
  <si>
    <t>Kit pro přípravu DNA knihoven pro sekvenaci na sekvenátorech Illumina vhodný pro automatizované procesy s mechanickou fragmentací, 384 rx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</si>
  <si>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 Lze analyzovat vzorky se vstupním množstvím DNA od 0,1 ng do 500 ng, a to v PCR-volném režimu od minimálně 50 ng DNA. 384 reakcí
</t>
    </r>
  </si>
  <si>
    <t>Kit pro přípravu DNA knihoven pro sekvenaci na sekvenátorech Illumina vhodný pro automatizované procesy s mechanickou fragmentací, 96 rx v destičkovém formátu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</si>
  <si>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 Lze analyzovat vzorky se vstupním množstvím DNA od 0,1 ng do 500 ng, a to v PCR-volném režimu od minimálně 50 ng DNA. 96 reakcí ve formě destičky.
</t>
    </r>
  </si>
  <si>
    <t>Kit pro přípravu PCR- free DNA knihoven pro sekvenaci na sekvenátorech Illumina vhodný pro automatizované procesy s mechanickou fragmentací, 24 reakcí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</si>
  <si>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Vhodny pro PCR-free protokoly. 24 reakcí
</t>
    </r>
  </si>
  <si>
    <t>Kit pro přípravu PCR- free DNA knihoven pro sekvenaci na sekvenátorech Illumina vhodný pro automatizované procesy s mechanickou fragmentací, 96 reakcí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</si>
  <si>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Vhodny pro PCR-free protokoly. 96 reakcí
</t>
    </r>
  </si>
  <si>
    <t>Kit pro přípravu PCR- free DNA knihoven pro sekvenaci na sekvenátorech Illumina vhodný pro automatizované procesy s mechanickou fragmentací, 96 reakcí v destičkovém formátu</t>
  </si>
  <si>
    <r>
      <t xml:space="preserve">Kit pro přípravu knihoven kompatibilní s dalšími kity pro obohacení vybraných oblastí DNA. Kit využívá </t>
    </r>
    <r>
      <rPr>
        <b/>
        <sz val="11"/>
        <color theme="1"/>
        <rFont val="Calibri"/>
        <family val="2"/>
        <charset val="238"/>
      </rPr>
      <t>mechanicke fragmentace</t>
    </r>
    <r>
      <rPr>
        <sz val="11"/>
        <color theme="1"/>
        <rFont val="Calibri"/>
        <family val="2"/>
        <charset val="238"/>
      </rPr>
      <t xml:space="preserve"> DNA. Je validovánpro všechny základní typy DNA vzorků, včetně cfDNA, FFPE,  a umožňuje zkrácení pracovního postupu díky integraci ReadyMix reagentů v lahvičkách i v destičkách. Vhodny pro PCR-free protokoly. 96 reakcí v destičce
</t>
    </r>
  </si>
  <si>
    <t>Sada prob pro cílene obohaceni specificke oblasti o velikosti 3Mb</t>
  </si>
  <si>
    <t>Sada prob pro cílene obohaceni specificke oblasti o velikosti 0,5Mb, 24 reakcí</t>
  </si>
  <si>
    <t>Sada prob pro cílene obohaceni specificke oblasti o velikosti 0,5Mb, 48 reakcí</t>
  </si>
  <si>
    <t>Sada prob pro cílene obohaceni specificke oblasti o velikosti 0,5Mb, 96 reakcí</t>
  </si>
  <si>
    <t>Sada prob pro cílene obohaceni specificke oblasti o velikosti 3Mb, 24 reakcí</t>
  </si>
  <si>
    <t>Sada prob pro cílene obohaceni specificke oblasti o velikosti 3Mb, 48 reakcí</t>
  </si>
  <si>
    <t>Sada prob pro cílene obohaceni specificke oblasti o velikosti 3Mb, 96 reakcí</t>
  </si>
  <si>
    <t>Sada prob pro cílene obohacení až 3 Mb genomových oblastí pro nehumánní genomy a pro nekonvenční humánní oblasti, 24 reakcí</t>
  </si>
  <si>
    <t>Sada prob pro cílene obohacení až 3 Mb genomových oblastí pro nehumánní genomy a pro nekonvenční humánní oblasti, 48 reakcí</t>
  </si>
  <si>
    <t>Sada prob pro cílene obohacení až 3 Mb genomových oblastí pro nehumánní genomy a pro nekonvenční humánní oblasti, 96 reakcí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</si>
  <si>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</si>
  <si>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"D " Nabídnuté plnění účastníkem"  může využít vlastní přílohy a prokázat plnění dalšími listy v nabídce.</t>
  </si>
  <si>
    <r>
      <t xml:space="preserve">Odůvodnění kompatibility: Důvodem pro uvedení názvů předmětů plnění a názvů v parametrech, specifikacích jsou </t>
    </r>
    <r>
      <rPr>
        <u/>
        <sz val="14"/>
        <color indexed="17"/>
        <rFont val="Calibri"/>
        <family val="2"/>
        <charset val="238"/>
      </rPr>
      <t>sekvenátory na platformě (výrobce)Illumina, které jsou umístěny ve stávajících laboratořích zadavatele, např. MiSeq a HiSeq, NovaSeq a NextSeq apod.</t>
    </r>
  </si>
  <si>
    <t>Interní číslo smlouvy zavedeného DNS 2023K-0025</t>
  </si>
  <si>
    <t xml:space="preserve">Celková cena bez DPH v Kč (pro účely hodnocení)  </t>
  </si>
  <si>
    <r>
      <t>MODELOVÝ PŘÍKLAD    Orientační počet jednotek  - Celkový počet jednotek - hodnocené množství (předpokládaný odběr zadavatelem</t>
    </r>
    <r>
      <rPr>
        <b/>
        <sz val="10"/>
        <color theme="5" tint="-0.249977111117893"/>
        <rFont val="Calibri"/>
        <family val="2"/>
        <charset val="238"/>
        <scheme val="minor"/>
      </rPr>
      <t>/2roky</t>
    </r>
    <r>
      <rPr>
        <b/>
        <sz val="10"/>
        <rFont val="Calibri"/>
        <family val="2"/>
        <charset val="238"/>
        <scheme val="minor"/>
      </rPr>
      <t>)</t>
    </r>
  </si>
  <si>
    <t xml:space="preserve">Příloha č. 1 Výzvy č. 83/2025 Dynamického nákupního systému P23V00000322 - UK 1.LF - Dodávky chemikálií a kitů  - Popis předmětu plnění a Cenová nabídka, technická 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</si>
</sst>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name val="Calibri"/>
      <family val="2"/>
      <charset val="238"/>
      <scheme val="minor"/>
    </font>
    <font>
      <u/>
      <sz val="14"/>
      <color rgb="FF00B050"/>
      <name val="Calibri"/>
      <family val="2"/>
      <charset val="238"/>
      <scheme val="minor"/>
    </font>
    <font>
      <u/>
      <sz val="14"/>
      <color indexed="17"/>
      <name val="Calibri"/>
      <family val="2"/>
      <charset val="238"/>
    </font>
    <font>
      <sz val="11"/>
      <color rgb="FF00B050"/>
      <name val="Calibri"/>
      <family val="2"/>
      <charset val="238"/>
    </font>
    <font>
      <sz val="8"/>
      <color rgb="FF000000"/>
      <name val="Verdana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07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wrapText="1"/>
    </xf>
    <xf numFmtId="0" fontId="7" fillId="0" borderId="3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 applyProtection="1">
      <alignment wrapText="1"/>
    </xf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1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>
      <alignment wrapText="1"/>
    </xf>
    <xf numFmtId="0" fontId="11" fillId="0" borderId="5" xfId="0" applyFont="1" applyFill="1" applyBorder="1" applyAlignment="1" applyProtection="1">
      <alignment wrapText="1"/>
    </xf>
    <xf numFmtId="0" fontId="12" fillId="0" borderId="5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6" fillId="0" borderId="0" xfId="0" applyFont="1"/>
    <xf numFmtId="0" fontId="0" fillId="0" borderId="2" xfId="0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left" wrapText="1"/>
    </xf>
    <xf numFmtId="4" fontId="7" fillId="0" borderId="3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/>
    <xf numFmtId="0" fontId="6" fillId="0" borderId="1" xfId="0" applyNumberFormat="1" applyFont="1" applyBorder="1"/>
    <xf numFmtId="4" fontId="6" fillId="0" borderId="5" xfId="0" applyNumberFormat="1" applyFont="1" applyFill="1" applyBorder="1"/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0" fontId="6" fillId="0" borderId="0" xfId="0" applyFont="1" applyFill="1"/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26" fillId="0" borderId="0" xfId="0" applyFont="1" applyAlignment="1">
      <alignment wrapText="1"/>
    </xf>
    <xf numFmtId="4" fontId="14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4" fontId="6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wrapText="1"/>
    </xf>
    <xf numFmtId="3" fontId="7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 applyProtection="1">
      <alignment horizontal="center" wrapText="1" shrinkToFit="1"/>
    </xf>
    <xf numFmtId="0" fontId="6" fillId="0" borderId="1" xfId="0" applyFont="1" applyFill="1" applyBorder="1" applyAlignment="1">
      <alignment wrapText="1" shrinkToFit="1"/>
    </xf>
    <xf numFmtId="0" fontId="6" fillId="0" borderId="0" xfId="0" applyFont="1" applyFill="1" applyAlignment="1">
      <alignment horizontal="left" wrapText="1" shrinkToFit="1"/>
    </xf>
    <xf numFmtId="0" fontId="18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27" fillId="0" borderId="0" xfId="0" applyFont="1" applyFill="1"/>
    <xf numFmtId="0" fontId="11" fillId="0" borderId="5" xfId="0" applyFont="1" applyFill="1" applyBorder="1" applyAlignment="1" applyProtection="1">
      <alignment wrapText="1" shrinkToFit="1"/>
    </xf>
    <xf numFmtId="0" fontId="12" fillId="0" borderId="5" xfId="0" applyFont="1" applyFill="1" applyBorder="1" applyAlignment="1">
      <alignment wrapText="1" shrinkToFit="1"/>
    </xf>
    <xf numFmtId="0" fontId="6" fillId="0" borderId="4" xfId="0" applyFont="1" applyFill="1" applyBorder="1" applyAlignment="1" applyProtection="1">
      <alignment horizontal="center" wrapText="1" shrinkToFit="1"/>
    </xf>
    <xf numFmtId="0" fontId="11" fillId="0" borderId="10" xfId="0" applyFont="1" applyFill="1" applyBorder="1" applyAlignment="1" applyProtection="1">
      <alignment wrapText="1" shrinkToFit="1"/>
    </xf>
    <xf numFmtId="0" fontId="12" fillId="0" borderId="10" xfId="0" applyFont="1" applyFill="1" applyBorder="1" applyAlignment="1">
      <alignment wrapText="1" shrinkToFit="1"/>
    </xf>
    <xf numFmtId="0" fontId="6" fillId="0" borderId="3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8" xfId="0" applyFont="1" applyFill="1" applyBorder="1" applyAlignment="1">
      <alignment wrapText="1" shrinkToFit="1"/>
    </xf>
    <xf numFmtId="0" fontId="6" fillId="0" borderId="11" xfId="0" applyFont="1" applyFill="1" applyBorder="1" applyAlignment="1">
      <alignment wrapText="1" shrinkToFit="1"/>
    </xf>
    <xf numFmtId="0" fontId="6" fillId="0" borderId="2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49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 shrinkToFit="1"/>
    </xf>
    <xf numFmtId="4" fontId="7" fillId="0" borderId="1" xfId="0" applyNumberFormat="1" applyFont="1" applyBorder="1" applyAlignment="1">
      <alignment horizontal="right" wrapText="1" shrinkToFit="1"/>
    </xf>
    <xf numFmtId="3" fontId="7" fillId="0" borderId="1" xfId="0" applyNumberFormat="1" applyFont="1" applyBorder="1" applyAlignment="1">
      <alignment horizontal="right" wrapText="1" shrinkToFit="1"/>
    </xf>
    <xf numFmtId="0" fontId="0" fillId="0" borderId="1" xfId="0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4" fillId="0" borderId="0" xfId="0" applyFont="1" applyFill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3"/>
  <sheetViews>
    <sheetView tabSelected="1" view="pageBreakPreview" topLeftCell="A45" zoomScaleNormal="100" zoomScaleSheetLayoutView="100" workbookViewId="0">
      <selection activeCell="M62" sqref="M62"/>
    </sheetView>
  </sheetViews>
  <sheetFormatPr defaultColWidth="8.88671875" defaultRowHeight="14.4" x14ac:dyDescent="0.3"/>
  <cols>
    <col min="1" max="1" width="8.88671875" style="25" customWidth="1"/>
    <col min="2" max="2" width="39" style="26" customWidth="1"/>
    <col min="3" max="3" width="47.6640625" customWidth="1"/>
    <col min="4" max="4" width="37.33203125" customWidth="1"/>
    <col min="5" max="5" width="36.33203125" customWidth="1"/>
    <col min="6" max="6" width="19.5546875" customWidth="1"/>
    <col min="7" max="7" width="17.88671875" customWidth="1"/>
    <col min="8" max="8" width="21" customWidth="1"/>
    <col min="9" max="9" width="13.33203125" customWidth="1"/>
    <col min="10" max="11" width="17.88671875" customWidth="1"/>
    <col min="12" max="12" width="19.88671875" customWidth="1"/>
    <col min="13" max="13" width="17.88671875" customWidth="1"/>
    <col min="14" max="14" width="22.44140625" customWidth="1"/>
    <col min="15" max="15" width="17.33203125" customWidth="1"/>
    <col min="16" max="16" width="15.5546875" customWidth="1"/>
    <col min="17" max="17" width="21.44140625" customWidth="1"/>
    <col min="18" max="18" width="4.44140625" customWidth="1"/>
  </cols>
  <sheetData>
    <row r="2" spans="1:18" ht="28.8" x14ac:dyDescent="0.3">
      <c r="B2" s="26" t="s">
        <v>101</v>
      </c>
      <c r="J2" s="98" t="s">
        <v>104</v>
      </c>
    </row>
    <row r="3" spans="1:18" ht="15" customHeight="1" x14ac:dyDescent="0.35">
      <c r="I3" s="27"/>
      <c r="N3" s="27"/>
    </row>
    <row r="4" spans="1:18" ht="54" customHeight="1" x14ac:dyDescent="0.35">
      <c r="B4" s="99" t="s">
        <v>98</v>
      </c>
      <c r="C4" s="99"/>
      <c r="D4" s="99"/>
      <c r="E4" s="99"/>
      <c r="F4" s="99"/>
      <c r="G4" s="99"/>
      <c r="H4" s="99"/>
      <c r="I4" s="99"/>
      <c r="N4" s="28"/>
      <c r="O4" s="29"/>
    </row>
    <row r="5" spans="1:18" ht="18" x14ac:dyDescent="0.35">
      <c r="I5" s="27"/>
      <c r="N5" s="28"/>
      <c r="O5" s="29"/>
    </row>
    <row r="6" spans="1:18" ht="31.5" customHeight="1" x14ac:dyDescent="0.35">
      <c r="B6" s="99" t="s">
        <v>99</v>
      </c>
      <c r="C6" s="99"/>
      <c r="D6" s="99"/>
      <c r="E6" s="99"/>
      <c r="F6" s="99"/>
      <c r="G6" s="99"/>
      <c r="H6" s="99"/>
      <c r="I6" s="99"/>
      <c r="N6" s="28"/>
      <c r="O6" s="29"/>
    </row>
    <row r="7" spans="1:18" ht="34.5" customHeight="1" x14ac:dyDescent="0.3">
      <c r="A7" s="30"/>
      <c r="C7" s="104"/>
      <c r="D7" s="104"/>
      <c r="E7" s="104"/>
      <c r="F7" s="104"/>
      <c r="G7" s="104"/>
      <c r="H7" s="104"/>
      <c r="I7" s="104"/>
      <c r="J7" s="104"/>
      <c r="K7" s="71"/>
      <c r="L7" s="71"/>
    </row>
    <row r="8" spans="1:18" ht="51" customHeight="1" x14ac:dyDescent="0.3">
      <c r="A8"/>
      <c r="B8" s="105" t="s">
        <v>0</v>
      </c>
      <c r="C8" s="106"/>
      <c r="D8" s="1"/>
      <c r="E8" s="1"/>
      <c r="F8" s="2"/>
      <c r="G8" s="2"/>
      <c r="H8" s="32"/>
      <c r="O8" s="100" t="s">
        <v>24</v>
      </c>
      <c r="P8" s="101"/>
      <c r="Q8" s="102"/>
    </row>
    <row r="9" spans="1:18" ht="144" customHeight="1" x14ac:dyDescent="0.3">
      <c r="A9" s="3" t="s">
        <v>1</v>
      </c>
      <c r="B9" s="3" t="s">
        <v>2</v>
      </c>
      <c r="C9" s="3" t="s">
        <v>25</v>
      </c>
      <c r="D9" s="3" t="s">
        <v>3</v>
      </c>
      <c r="E9" s="3" t="s">
        <v>4</v>
      </c>
      <c r="F9" s="4" t="s">
        <v>103</v>
      </c>
      <c r="G9" s="4" t="s">
        <v>5</v>
      </c>
      <c r="H9" s="33" t="s">
        <v>26</v>
      </c>
      <c r="I9" s="33" t="s">
        <v>27</v>
      </c>
      <c r="J9" s="33" t="s">
        <v>28</v>
      </c>
      <c r="K9" s="33" t="s">
        <v>29</v>
      </c>
      <c r="L9" s="33" t="s">
        <v>102</v>
      </c>
      <c r="M9" s="33" t="s">
        <v>30</v>
      </c>
      <c r="N9" s="33" t="s">
        <v>31</v>
      </c>
      <c r="O9" s="34" t="s">
        <v>32</v>
      </c>
      <c r="P9" s="34" t="s">
        <v>33</v>
      </c>
      <c r="Q9" s="34" t="s">
        <v>34</v>
      </c>
    </row>
    <row r="10" spans="1:18" s="42" customFormat="1" ht="180.75" customHeight="1" x14ac:dyDescent="0.3">
      <c r="A10" s="5">
        <v>1</v>
      </c>
      <c r="B10" s="6" t="s">
        <v>35</v>
      </c>
      <c r="C10" s="7" t="s">
        <v>59</v>
      </c>
      <c r="D10" s="18"/>
      <c r="E10" s="65"/>
      <c r="F10" s="8">
        <v>2</v>
      </c>
      <c r="G10" s="9" t="s">
        <v>6</v>
      </c>
      <c r="H10" s="35"/>
      <c r="I10" s="36"/>
      <c r="J10" s="37">
        <f t="shared" ref="J10:J35" si="0">SUM(H10*I10)/100</f>
        <v>0</v>
      </c>
      <c r="K10" s="38">
        <f t="shared" ref="K10:K35" si="1">SUM(H10+J10)</f>
        <v>0</v>
      </c>
      <c r="L10" s="39">
        <f t="shared" ref="L10:L35" si="2">SUM(F10*H10)</f>
        <v>0</v>
      </c>
      <c r="M10" s="39">
        <f t="shared" ref="M10:M35" si="3">SUM(L10*I10)/100</f>
        <v>0</v>
      </c>
      <c r="N10" s="39">
        <f t="shared" ref="N10:N35" si="4">SUM(L10:M10)</f>
        <v>0</v>
      </c>
      <c r="O10" s="39"/>
      <c r="P10" s="40"/>
      <c r="Q10" s="39">
        <f t="shared" ref="Q10:Q35" si="5">SUM(H10*P10)</f>
        <v>0</v>
      </c>
      <c r="R10" s="41"/>
    </row>
    <row r="11" spans="1:18" s="42" customFormat="1" ht="131.25" customHeight="1" x14ac:dyDescent="0.3">
      <c r="A11" s="5">
        <v>2</v>
      </c>
      <c r="B11" s="6" t="s">
        <v>35</v>
      </c>
      <c r="C11" s="7" t="s">
        <v>42</v>
      </c>
      <c r="D11" s="13"/>
      <c r="E11" s="66"/>
      <c r="F11" s="10">
        <v>8</v>
      </c>
      <c r="G11" s="9" t="s">
        <v>6</v>
      </c>
      <c r="H11" s="35"/>
      <c r="I11" s="36"/>
      <c r="J11" s="37">
        <f t="shared" si="0"/>
        <v>0</v>
      </c>
      <c r="K11" s="38">
        <f t="shared" si="1"/>
        <v>0</v>
      </c>
      <c r="L11" s="39">
        <f t="shared" si="2"/>
        <v>0</v>
      </c>
      <c r="M11" s="39">
        <f t="shared" si="3"/>
        <v>0</v>
      </c>
      <c r="N11" s="39">
        <f t="shared" si="4"/>
        <v>0</v>
      </c>
      <c r="O11" s="39"/>
      <c r="P11" s="40"/>
      <c r="Q11" s="39">
        <f t="shared" si="5"/>
        <v>0</v>
      </c>
    </row>
    <row r="12" spans="1:18" s="42" customFormat="1" ht="59.4" customHeight="1" x14ac:dyDescent="0.3">
      <c r="A12" s="5">
        <v>3</v>
      </c>
      <c r="B12" s="11" t="s">
        <v>36</v>
      </c>
      <c r="C12" s="12" t="s">
        <v>43</v>
      </c>
      <c r="D12" s="13"/>
      <c r="E12" s="66"/>
      <c r="F12" s="13">
        <v>4</v>
      </c>
      <c r="G12" s="9" t="s">
        <v>6</v>
      </c>
      <c r="H12" s="35"/>
      <c r="I12" s="36"/>
      <c r="J12" s="37">
        <f t="shared" si="0"/>
        <v>0</v>
      </c>
      <c r="K12" s="38">
        <f t="shared" si="1"/>
        <v>0</v>
      </c>
      <c r="L12" s="39">
        <f t="shared" si="2"/>
        <v>0</v>
      </c>
      <c r="M12" s="39">
        <f t="shared" si="3"/>
        <v>0</v>
      </c>
      <c r="N12" s="39">
        <f t="shared" si="4"/>
        <v>0</v>
      </c>
      <c r="O12" s="39"/>
      <c r="P12" s="40"/>
      <c r="Q12" s="39">
        <f t="shared" si="5"/>
        <v>0</v>
      </c>
    </row>
    <row r="13" spans="1:18" s="42" customFormat="1" ht="57" customHeight="1" x14ac:dyDescent="0.3">
      <c r="A13" s="5">
        <v>4</v>
      </c>
      <c r="B13" s="14" t="s">
        <v>46</v>
      </c>
      <c r="C13" s="15" t="s">
        <v>60</v>
      </c>
      <c r="D13" s="13"/>
      <c r="E13" s="66"/>
      <c r="F13" s="13">
        <v>8</v>
      </c>
      <c r="G13" s="9" t="s">
        <v>6</v>
      </c>
      <c r="H13" s="35"/>
      <c r="I13" s="36"/>
      <c r="J13" s="37">
        <f t="shared" si="0"/>
        <v>0</v>
      </c>
      <c r="K13" s="38">
        <f t="shared" si="1"/>
        <v>0</v>
      </c>
      <c r="L13" s="39">
        <f t="shared" si="2"/>
        <v>0</v>
      </c>
      <c r="M13" s="39">
        <f t="shared" si="3"/>
        <v>0</v>
      </c>
      <c r="N13" s="39">
        <f t="shared" si="4"/>
        <v>0</v>
      </c>
      <c r="O13" s="39"/>
      <c r="P13" s="40"/>
      <c r="Q13" s="39">
        <f t="shared" si="5"/>
        <v>0</v>
      </c>
    </row>
    <row r="14" spans="1:18" s="42" customFormat="1" ht="85.95" customHeight="1" x14ac:dyDescent="0.3">
      <c r="A14" s="5">
        <v>5</v>
      </c>
      <c r="B14" s="6" t="s">
        <v>37</v>
      </c>
      <c r="C14" s="15" t="s">
        <v>7</v>
      </c>
      <c r="D14" s="13"/>
      <c r="E14" s="66"/>
      <c r="F14" s="13">
        <v>2</v>
      </c>
      <c r="G14" s="9" t="s">
        <v>6</v>
      </c>
      <c r="H14" s="35"/>
      <c r="I14" s="36"/>
      <c r="J14" s="37">
        <f t="shared" si="0"/>
        <v>0</v>
      </c>
      <c r="K14" s="38">
        <f t="shared" si="1"/>
        <v>0</v>
      </c>
      <c r="L14" s="39">
        <f t="shared" si="2"/>
        <v>0</v>
      </c>
      <c r="M14" s="39">
        <f t="shared" si="3"/>
        <v>0</v>
      </c>
      <c r="N14" s="39">
        <f t="shared" si="4"/>
        <v>0</v>
      </c>
      <c r="O14" s="39"/>
      <c r="P14" s="40"/>
      <c r="Q14" s="39">
        <f t="shared" si="5"/>
        <v>0</v>
      </c>
    </row>
    <row r="15" spans="1:18" s="42" customFormat="1" ht="55.95" customHeight="1" x14ac:dyDescent="0.3">
      <c r="A15" s="5">
        <v>6</v>
      </c>
      <c r="B15" s="6" t="s">
        <v>38</v>
      </c>
      <c r="C15" s="15" t="s">
        <v>39</v>
      </c>
      <c r="D15" s="13"/>
      <c r="E15" s="66"/>
      <c r="F15" s="13">
        <v>2</v>
      </c>
      <c r="G15" s="9" t="s">
        <v>6</v>
      </c>
      <c r="H15" s="35"/>
      <c r="I15" s="36"/>
      <c r="J15" s="37">
        <f t="shared" si="0"/>
        <v>0</v>
      </c>
      <c r="K15" s="38">
        <f t="shared" si="1"/>
        <v>0</v>
      </c>
      <c r="L15" s="39">
        <f t="shared" si="2"/>
        <v>0</v>
      </c>
      <c r="M15" s="39">
        <f t="shared" si="3"/>
        <v>0</v>
      </c>
      <c r="N15" s="39">
        <f t="shared" si="4"/>
        <v>0</v>
      </c>
      <c r="O15" s="39"/>
      <c r="P15" s="40"/>
      <c r="Q15" s="39">
        <f t="shared" si="5"/>
        <v>0</v>
      </c>
    </row>
    <row r="16" spans="1:18" s="42" customFormat="1" ht="54" customHeight="1" x14ac:dyDescent="0.3">
      <c r="A16" s="5">
        <v>7</v>
      </c>
      <c r="B16" s="6" t="s">
        <v>40</v>
      </c>
      <c r="C16" s="75" t="s">
        <v>44</v>
      </c>
      <c r="D16" s="13"/>
      <c r="E16" s="66"/>
      <c r="F16" s="13">
        <v>10</v>
      </c>
      <c r="G16" s="9" t="s">
        <v>6</v>
      </c>
      <c r="H16" s="35"/>
      <c r="I16" s="36"/>
      <c r="J16" s="37">
        <f t="shared" si="0"/>
        <v>0</v>
      </c>
      <c r="K16" s="38">
        <f t="shared" si="1"/>
        <v>0</v>
      </c>
      <c r="L16" s="39">
        <f t="shared" si="2"/>
        <v>0</v>
      </c>
      <c r="M16" s="39">
        <f t="shared" si="3"/>
        <v>0</v>
      </c>
      <c r="N16" s="39">
        <f t="shared" si="4"/>
        <v>0</v>
      </c>
      <c r="O16" s="39"/>
      <c r="P16" s="40"/>
      <c r="Q16" s="39">
        <f t="shared" si="5"/>
        <v>0</v>
      </c>
    </row>
    <row r="17" spans="1:17" s="42" customFormat="1" ht="81" customHeight="1" x14ac:dyDescent="0.3">
      <c r="A17" s="5">
        <v>8</v>
      </c>
      <c r="B17" s="6" t="s">
        <v>37</v>
      </c>
      <c r="C17" s="15" t="s">
        <v>61</v>
      </c>
      <c r="D17" s="13"/>
      <c r="E17" s="66"/>
      <c r="F17" s="13">
        <v>10</v>
      </c>
      <c r="G17" s="9" t="s">
        <v>6</v>
      </c>
      <c r="H17" s="35"/>
      <c r="I17" s="36"/>
      <c r="J17" s="37">
        <f t="shared" si="0"/>
        <v>0</v>
      </c>
      <c r="K17" s="38">
        <f t="shared" si="1"/>
        <v>0</v>
      </c>
      <c r="L17" s="39">
        <f t="shared" si="2"/>
        <v>0</v>
      </c>
      <c r="M17" s="39">
        <f t="shared" si="3"/>
        <v>0</v>
      </c>
      <c r="N17" s="39">
        <f t="shared" si="4"/>
        <v>0</v>
      </c>
      <c r="O17" s="39"/>
      <c r="P17" s="40"/>
      <c r="Q17" s="39">
        <f t="shared" si="5"/>
        <v>0</v>
      </c>
    </row>
    <row r="18" spans="1:17" s="42" customFormat="1" ht="57" customHeight="1" x14ac:dyDescent="0.3">
      <c r="A18" s="5">
        <v>9</v>
      </c>
      <c r="B18" s="6" t="s">
        <v>38</v>
      </c>
      <c r="C18" s="76" t="s">
        <v>8</v>
      </c>
      <c r="D18" s="13"/>
      <c r="E18" s="66"/>
      <c r="F18" s="13">
        <v>12</v>
      </c>
      <c r="G18" s="9" t="s">
        <v>6</v>
      </c>
      <c r="H18" s="35"/>
      <c r="I18" s="36"/>
      <c r="J18" s="37">
        <f t="shared" si="0"/>
        <v>0</v>
      </c>
      <c r="K18" s="38">
        <f t="shared" si="1"/>
        <v>0</v>
      </c>
      <c r="L18" s="39">
        <f t="shared" si="2"/>
        <v>0</v>
      </c>
      <c r="M18" s="39">
        <f t="shared" si="3"/>
        <v>0</v>
      </c>
      <c r="N18" s="39">
        <f t="shared" si="4"/>
        <v>0</v>
      </c>
      <c r="O18" s="39"/>
      <c r="P18" s="40"/>
      <c r="Q18" s="39">
        <f t="shared" si="5"/>
        <v>0</v>
      </c>
    </row>
    <row r="19" spans="1:17" s="42" customFormat="1" ht="59.4" customHeight="1" x14ac:dyDescent="0.3">
      <c r="A19" s="5">
        <v>10</v>
      </c>
      <c r="B19" s="6" t="s">
        <v>38</v>
      </c>
      <c r="C19" s="63" t="s">
        <v>9</v>
      </c>
      <c r="D19" s="13"/>
      <c r="E19" s="66"/>
      <c r="F19" s="13">
        <v>2</v>
      </c>
      <c r="G19" s="9" t="s">
        <v>6</v>
      </c>
      <c r="H19" s="35"/>
      <c r="I19" s="36"/>
      <c r="J19" s="37">
        <f t="shared" si="0"/>
        <v>0</v>
      </c>
      <c r="K19" s="38">
        <f t="shared" si="1"/>
        <v>0</v>
      </c>
      <c r="L19" s="39">
        <f t="shared" si="2"/>
        <v>0</v>
      </c>
      <c r="M19" s="39">
        <f t="shared" si="3"/>
        <v>0</v>
      </c>
      <c r="N19" s="39">
        <f t="shared" si="4"/>
        <v>0</v>
      </c>
      <c r="O19" s="39"/>
      <c r="P19" s="40"/>
      <c r="Q19" s="39">
        <f t="shared" si="5"/>
        <v>0</v>
      </c>
    </row>
    <row r="20" spans="1:17" s="42" customFormat="1" ht="60" customHeight="1" x14ac:dyDescent="0.3">
      <c r="A20" s="5">
        <v>11</v>
      </c>
      <c r="B20" s="43" t="s">
        <v>38</v>
      </c>
      <c r="C20" s="13" t="s">
        <v>10</v>
      </c>
      <c r="D20" s="13"/>
      <c r="E20" s="66"/>
      <c r="F20" s="13">
        <v>6</v>
      </c>
      <c r="G20" s="9" t="s">
        <v>6</v>
      </c>
      <c r="H20" s="35"/>
      <c r="I20" s="36"/>
      <c r="J20" s="37">
        <f t="shared" si="0"/>
        <v>0</v>
      </c>
      <c r="K20" s="38">
        <f t="shared" si="1"/>
        <v>0</v>
      </c>
      <c r="L20" s="39">
        <f t="shared" si="2"/>
        <v>0</v>
      </c>
      <c r="M20" s="39">
        <f t="shared" si="3"/>
        <v>0</v>
      </c>
      <c r="N20" s="39">
        <f t="shared" si="4"/>
        <v>0</v>
      </c>
      <c r="O20" s="39"/>
      <c r="P20" s="40"/>
      <c r="Q20" s="39">
        <f t="shared" si="5"/>
        <v>0</v>
      </c>
    </row>
    <row r="21" spans="1:17" s="42" customFormat="1" ht="63" customHeight="1" x14ac:dyDescent="0.3">
      <c r="A21" s="5">
        <v>12</v>
      </c>
      <c r="B21" s="43" t="s">
        <v>38</v>
      </c>
      <c r="C21" s="44" t="s">
        <v>11</v>
      </c>
      <c r="D21" s="13"/>
      <c r="E21" s="66"/>
      <c r="F21" s="45">
        <v>2</v>
      </c>
      <c r="G21" s="9" t="s">
        <v>6</v>
      </c>
      <c r="H21" s="46"/>
      <c r="I21" s="36"/>
      <c r="J21" s="37">
        <f t="shared" si="0"/>
        <v>0</v>
      </c>
      <c r="K21" s="38">
        <f t="shared" si="1"/>
        <v>0</v>
      </c>
      <c r="L21" s="39">
        <f t="shared" si="2"/>
        <v>0</v>
      </c>
      <c r="M21" s="39">
        <f t="shared" si="3"/>
        <v>0</v>
      </c>
      <c r="N21" s="39">
        <f t="shared" si="4"/>
        <v>0</v>
      </c>
      <c r="O21" s="39"/>
      <c r="P21" s="40"/>
      <c r="Q21" s="39">
        <f t="shared" si="5"/>
        <v>0</v>
      </c>
    </row>
    <row r="22" spans="1:17" s="42" customFormat="1" ht="130.5" customHeight="1" x14ac:dyDescent="0.3">
      <c r="A22" s="5">
        <v>13</v>
      </c>
      <c r="B22" s="17" t="s">
        <v>12</v>
      </c>
      <c r="C22" s="63" t="s">
        <v>13</v>
      </c>
      <c r="D22" s="13"/>
      <c r="E22" s="66"/>
      <c r="F22" s="45">
        <v>8</v>
      </c>
      <c r="G22" s="9" t="s">
        <v>6</v>
      </c>
      <c r="H22" s="47"/>
      <c r="I22" s="36"/>
      <c r="J22" s="37">
        <f t="shared" si="0"/>
        <v>0</v>
      </c>
      <c r="K22" s="38">
        <f t="shared" si="1"/>
        <v>0</v>
      </c>
      <c r="L22" s="39">
        <f t="shared" si="2"/>
        <v>0</v>
      </c>
      <c r="M22" s="39">
        <f t="shared" si="3"/>
        <v>0</v>
      </c>
      <c r="N22" s="39">
        <f t="shared" si="4"/>
        <v>0</v>
      </c>
      <c r="O22" s="39"/>
      <c r="P22" s="40"/>
      <c r="Q22" s="39">
        <f t="shared" si="5"/>
        <v>0</v>
      </c>
    </row>
    <row r="23" spans="1:17" s="42" customFormat="1" ht="125.25" customHeight="1" x14ac:dyDescent="0.3">
      <c r="A23" s="5">
        <v>14</v>
      </c>
      <c r="B23" s="17" t="s">
        <v>12</v>
      </c>
      <c r="C23" s="63" t="s">
        <v>14</v>
      </c>
      <c r="D23" s="13"/>
      <c r="E23" s="66"/>
      <c r="F23" s="45">
        <v>4</v>
      </c>
      <c r="G23" s="9" t="s">
        <v>6</v>
      </c>
      <c r="H23" s="47"/>
      <c r="I23" s="36"/>
      <c r="J23" s="37">
        <f t="shared" si="0"/>
        <v>0</v>
      </c>
      <c r="K23" s="38">
        <f t="shared" si="1"/>
        <v>0</v>
      </c>
      <c r="L23" s="39">
        <f t="shared" si="2"/>
        <v>0</v>
      </c>
      <c r="M23" s="39">
        <f t="shared" si="3"/>
        <v>0</v>
      </c>
      <c r="N23" s="39">
        <f t="shared" si="4"/>
        <v>0</v>
      </c>
      <c r="O23" s="39"/>
      <c r="P23" s="40"/>
      <c r="Q23" s="39">
        <f t="shared" si="5"/>
        <v>0</v>
      </c>
    </row>
    <row r="24" spans="1:17" s="42" customFormat="1" ht="133.5" customHeight="1" x14ac:dyDescent="0.3">
      <c r="A24" s="5">
        <v>15</v>
      </c>
      <c r="B24" s="17" t="s">
        <v>12</v>
      </c>
      <c r="C24" s="63" t="s">
        <v>15</v>
      </c>
      <c r="D24" s="13"/>
      <c r="E24" s="66"/>
      <c r="F24" s="45">
        <v>2</v>
      </c>
      <c r="G24" s="9" t="s">
        <v>6</v>
      </c>
      <c r="H24" s="47"/>
      <c r="I24" s="36"/>
      <c r="J24" s="37">
        <f t="shared" si="0"/>
        <v>0</v>
      </c>
      <c r="K24" s="38">
        <f t="shared" si="1"/>
        <v>0</v>
      </c>
      <c r="L24" s="39">
        <f t="shared" si="2"/>
        <v>0</v>
      </c>
      <c r="M24" s="39">
        <f t="shared" si="3"/>
        <v>0</v>
      </c>
      <c r="N24" s="39">
        <f t="shared" si="4"/>
        <v>0</v>
      </c>
      <c r="O24" s="39"/>
      <c r="P24" s="40"/>
      <c r="Q24" s="39">
        <f t="shared" si="5"/>
        <v>0</v>
      </c>
    </row>
    <row r="25" spans="1:17" s="42" customFormat="1" ht="137.25" customHeight="1" x14ac:dyDescent="0.3">
      <c r="A25" s="5">
        <v>16</v>
      </c>
      <c r="B25" s="17" t="s">
        <v>16</v>
      </c>
      <c r="C25" s="63" t="s">
        <v>17</v>
      </c>
      <c r="D25" s="13"/>
      <c r="E25" s="66"/>
      <c r="F25" s="45">
        <v>2</v>
      </c>
      <c r="G25" s="9" t="s">
        <v>6</v>
      </c>
      <c r="H25" s="47"/>
      <c r="I25" s="36"/>
      <c r="J25" s="37">
        <f t="shared" si="0"/>
        <v>0</v>
      </c>
      <c r="K25" s="38">
        <f t="shared" si="1"/>
        <v>0</v>
      </c>
      <c r="L25" s="39">
        <f t="shared" si="2"/>
        <v>0</v>
      </c>
      <c r="M25" s="39">
        <f t="shared" si="3"/>
        <v>0</v>
      </c>
      <c r="N25" s="39">
        <f t="shared" si="4"/>
        <v>0</v>
      </c>
      <c r="O25" s="39"/>
      <c r="P25" s="40"/>
      <c r="Q25" s="39">
        <f t="shared" si="5"/>
        <v>0</v>
      </c>
    </row>
    <row r="26" spans="1:17" s="42" customFormat="1" ht="135" customHeight="1" x14ac:dyDescent="0.3">
      <c r="A26" s="5">
        <v>17</v>
      </c>
      <c r="B26" s="17" t="s">
        <v>16</v>
      </c>
      <c r="C26" s="63" t="s">
        <v>18</v>
      </c>
      <c r="D26" s="13"/>
      <c r="E26" s="66"/>
      <c r="F26" s="45">
        <v>12</v>
      </c>
      <c r="G26" s="9" t="s">
        <v>6</v>
      </c>
      <c r="H26" s="48"/>
      <c r="I26" s="36"/>
      <c r="J26" s="37">
        <f t="shared" si="0"/>
        <v>0</v>
      </c>
      <c r="K26" s="38">
        <f t="shared" si="1"/>
        <v>0</v>
      </c>
      <c r="L26" s="39">
        <f t="shared" si="2"/>
        <v>0</v>
      </c>
      <c r="M26" s="39">
        <f t="shared" si="3"/>
        <v>0</v>
      </c>
      <c r="N26" s="39">
        <f t="shared" si="4"/>
        <v>0</v>
      </c>
      <c r="O26" s="39"/>
      <c r="P26" s="40"/>
      <c r="Q26" s="39">
        <f t="shared" si="5"/>
        <v>0</v>
      </c>
    </row>
    <row r="27" spans="1:17" s="42" customFormat="1" ht="78" customHeight="1" x14ac:dyDescent="0.3">
      <c r="A27" s="5">
        <v>18</v>
      </c>
      <c r="B27" s="17" t="s">
        <v>19</v>
      </c>
      <c r="C27" s="13" t="s">
        <v>20</v>
      </c>
      <c r="D27" s="13"/>
      <c r="E27" s="66"/>
      <c r="F27" s="45">
        <v>4</v>
      </c>
      <c r="G27" s="9" t="s">
        <v>6</v>
      </c>
      <c r="H27" s="48"/>
      <c r="I27" s="36"/>
      <c r="J27" s="37">
        <f t="shared" si="0"/>
        <v>0</v>
      </c>
      <c r="K27" s="38">
        <f t="shared" si="1"/>
        <v>0</v>
      </c>
      <c r="L27" s="39">
        <f t="shared" si="2"/>
        <v>0</v>
      </c>
      <c r="M27" s="39">
        <f t="shared" si="3"/>
        <v>0</v>
      </c>
      <c r="N27" s="39">
        <f t="shared" si="4"/>
        <v>0</v>
      </c>
      <c r="O27" s="39"/>
      <c r="P27" s="40"/>
      <c r="Q27" s="39">
        <f t="shared" si="5"/>
        <v>0</v>
      </c>
    </row>
    <row r="28" spans="1:17" s="42" customFormat="1" ht="78" customHeight="1" x14ac:dyDescent="0.3">
      <c r="A28" s="5">
        <v>19</v>
      </c>
      <c r="B28" s="16" t="s">
        <v>19</v>
      </c>
      <c r="C28" s="13" t="s">
        <v>41</v>
      </c>
      <c r="D28" s="13"/>
      <c r="E28" s="66"/>
      <c r="F28" s="45">
        <v>8</v>
      </c>
      <c r="G28" s="9" t="s">
        <v>6</v>
      </c>
      <c r="H28" s="48"/>
      <c r="I28" s="36"/>
      <c r="J28" s="37">
        <f t="shared" si="0"/>
        <v>0</v>
      </c>
      <c r="K28" s="38">
        <f t="shared" si="1"/>
        <v>0</v>
      </c>
      <c r="L28" s="39">
        <f t="shared" si="2"/>
        <v>0</v>
      </c>
      <c r="M28" s="39">
        <f t="shared" si="3"/>
        <v>0</v>
      </c>
      <c r="N28" s="39">
        <f t="shared" si="4"/>
        <v>0</v>
      </c>
      <c r="O28" s="39"/>
      <c r="P28" s="40"/>
      <c r="Q28" s="39">
        <f t="shared" si="5"/>
        <v>0</v>
      </c>
    </row>
    <row r="29" spans="1:17" s="42" customFormat="1" ht="198.75" customHeight="1" x14ac:dyDescent="0.3">
      <c r="A29" s="5">
        <v>20</v>
      </c>
      <c r="B29" s="16" t="s">
        <v>21</v>
      </c>
      <c r="C29" s="63" t="s">
        <v>62</v>
      </c>
      <c r="D29" s="13"/>
      <c r="E29" s="67"/>
      <c r="F29" s="45">
        <v>2</v>
      </c>
      <c r="G29" s="9" t="s">
        <v>6</v>
      </c>
      <c r="H29" s="48"/>
      <c r="I29" s="36"/>
      <c r="J29" s="37">
        <f t="shared" si="0"/>
        <v>0</v>
      </c>
      <c r="K29" s="38">
        <f t="shared" si="1"/>
        <v>0</v>
      </c>
      <c r="L29" s="39">
        <f t="shared" si="2"/>
        <v>0</v>
      </c>
      <c r="M29" s="39">
        <f t="shared" si="3"/>
        <v>0</v>
      </c>
      <c r="N29" s="39">
        <f t="shared" si="4"/>
        <v>0</v>
      </c>
      <c r="O29" s="39"/>
      <c r="P29" s="40"/>
      <c r="Q29" s="39">
        <f t="shared" si="5"/>
        <v>0</v>
      </c>
    </row>
    <row r="30" spans="1:17" s="42" customFormat="1" ht="206.25" customHeight="1" x14ac:dyDescent="0.3">
      <c r="A30" s="5">
        <v>21</v>
      </c>
      <c r="B30" s="16" t="s">
        <v>21</v>
      </c>
      <c r="C30" s="63" t="s">
        <v>63</v>
      </c>
      <c r="D30" s="13"/>
      <c r="E30" s="66"/>
      <c r="F30" s="45">
        <v>2</v>
      </c>
      <c r="G30" s="9" t="s">
        <v>6</v>
      </c>
      <c r="H30" s="48"/>
      <c r="I30" s="36"/>
      <c r="J30" s="37">
        <f t="shared" si="0"/>
        <v>0</v>
      </c>
      <c r="K30" s="38">
        <f t="shared" si="1"/>
        <v>0</v>
      </c>
      <c r="L30" s="39">
        <f t="shared" si="2"/>
        <v>0</v>
      </c>
      <c r="M30" s="39">
        <f t="shared" si="3"/>
        <v>0</v>
      </c>
      <c r="N30" s="39">
        <f t="shared" si="4"/>
        <v>0</v>
      </c>
      <c r="O30" s="39"/>
      <c r="P30" s="40"/>
      <c r="Q30" s="39">
        <f t="shared" si="5"/>
        <v>0</v>
      </c>
    </row>
    <row r="31" spans="1:17" s="42" customFormat="1" ht="138.75" customHeight="1" x14ac:dyDescent="0.3">
      <c r="A31" s="5">
        <v>22</v>
      </c>
      <c r="B31" s="16" t="s">
        <v>45</v>
      </c>
      <c r="C31" s="63" t="s">
        <v>64</v>
      </c>
      <c r="D31" s="13"/>
      <c r="E31" s="66"/>
      <c r="F31" s="45">
        <v>2</v>
      </c>
      <c r="G31" s="9" t="s">
        <v>6</v>
      </c>
      <c r="H31" s="48"/>
      <c r="I31" s="36"/>
      <c r="J31" s="37">
        <f>SUM(H31*I31)/100</f>
        <v>0</v>
      </c>
      <c r="K31" s="38">
        <f>SUM(H31+J31)</f>
        <v>0</v>
      </c>
      <c r="L31" s="39">
        <f>SUM(F31*H31)</f>
        <v>0</v>
      </c>
      <c r="M31" s="39">
        <f>SUM(L31*I31)/100</f>
        <v>0</v>
      </c>
      <c r="N31" s="39">
        <f>SUM(L31:M31)</f>
        <v>0</v>
      </c>
      <c r="O31" s="39"/>
      <c r="P31" s="40"/>
      <c r="Q31" s="39">
        <f>SUM(H31*P31)</f>
        <v>0</v>
      </c>
    </row>
    <row r="32" spans="1:17" s="42" customFormat="1" ht="117.75" customHeight="1" x14ac:dyDescent="0.3">
      <c r="A32" s="5">
        <v>23</v>
      </c>
      <c r="B32" s="14" t="s">
        <v>47</v>
      </c>
      <c r="C32" s="63" t="s">
        <v>66</v>
      </c>
      <c r="D32" s="13"/>
      <c r="E32" s="66"/>
      <c r="F32" s="45">
        <v>2</v>
      </c>
      <c r="G32" s="9" t="s">
        <v>6</v>
      </c>
      <c r="H32" s="47"/>
      <c r="I32" s="36"/>
      <c r="J32" s="37">
        <f>SUM(H32*I32)/100</f>
        <v>0</v>
      </c>
      <c r="K32" s="38">
        <f>SUM(H32+J32)</f>
        <v>0</v>
      </c>
      <c r="L32" s="38">
        <f>SUM(F32*H32)</f>
        <v>0</v>
      </c>
      <c r="M32" s="38">
        <f>SUM(L32*I32)/100</f>
        <v>0</v>
      </c>
      <c r="N32" s="38">
        <f>SUM(L32:M32)</f>
        <v>0</v>
      </c>
      <c r="O32" s="38"/>
      <c r="P32" s="64"/>
      <c r="Q32" s="38">
        <f>SUM(H32*P32)</f>
        <v>0</v>
      </c>
    </row>
    <row r="33" spans="1:17" s="42" customFormat="1" ht="116.25" customHeight="1" x14ac:dyDescent="0.3">
      <c r="A33" s="5">
        <v>24</v>
      </c>
      <c r="B33" s="14" t="s">
        <v>47</v>
      </c>
      <c r="C33" s="63" t="s">
        <v>65</v>
      </c>
      <c r="D33" s="13"/>
      <c r="E33" s="66"/>
      <c r="F33" s="45">
        <v>2</v>
      </c>
      <c r="G33" s="9" t="s">
        <v>6</v>
      </c>
      <c r="H33" s="47"/>
      <c r="I33" s="36"/>
      <c r="J33" s="37">
        <f>SUM(H33*I33)/100</f>
        <v>0</v>
      </c>
      <c r="K33" s="38">
        <f>SUM(H33+J33)</f>
        <v>0</v>
      </c>
      <c r="L33" s="38">
        <f>SUM(F33*H33)</f>
        <v>0</v>
      </c>
      <c r="M33" s="38">
        <f>SUM(L33*I33)/100</f>
        <v>0</v>
      </c>
      <c r="N33" s="38">
        <f>SUM(L33:M33)</f>
        <v>0</v>
      </c>
      <c r="O33" s="38"/>
      <c r="P33" s="64"/>
      <c r="Q33" s="38">
        <f>SUM(H33*P33)</f>
        <v>0</v>
      </c>
    </row>
    <row r="34" spans="1:17" s="42" customFormat="1" ht="25.5" customHeight="1" x14ac:dyDescent="0.3">
      <c r="A34" s="5">
        <v>25</v>
      </c>
      <c r="B34" s="16" t="s">
        <v>67</v>
      </c>
      <c r="C34" s="63" t="s">
        <v>68</v>
      </c>
      <c r="D34" s="13"/>
      <c r="E34" s="66"/>
      <c r="F34" s="45">
        <v>2</v>
      </c>
      <c r="G34" s="9" t="s">
        <v>6</v>
      </c>
      <c r="H34" s="48"/>
      <c r="I34" s="36"/>
      <c r="J34" s="37">
        <f t="shared" si="0"/>
        <v>0</v>
      </c>
      <c r="K34" s="38">
        <f t="shared" si="1"/>
        <v>0</v>
      </c>
      <c r="L34" s="39">
        <f t="shared" si="2"/>
        <v>0</v>
      </c>
      <c r="M34" s="39">
        <f t="shared" si="3"/>
        <v>0</v>
      </c>
      <c r="N34" s="39">
        <f t="shared" si="4"/>
        <v>0</v>
      </c>
      <c r="O34" s="39"/>
      <c r="P34" s="40"/>
      <c r="Q34" s="39">
        <f t="shared" si="5"/>
        <v>0</v>
      </c>
    </row>
    <row r="35" spans="1:17" s="42" customFormat="1" ht="77.25" customHeight="1" x14ac:dyDescent="0.3">
      <c r="A35" s="5">
        <v>26</v>
      </c>
      <c r="B35" s="43" t="s">
        <v>69</v>
      </c>
      <c r="C35" s="13" t="s">
        <v>22</v>
      </c>
      <c r="D35" s="13"/>
      <c r="E35" s="66"/>
      <c r="F35" s="45">
        <v>10</v>
      </c>
      <c r="G35" s="9" t="s">
        <v>6</v>
      </c>
      <c r="H35" s="48"/>
      <c r="I35" s="36"/>
      <c r="J35" s="37">
        <f t="shared" si="0"/>
        <v>0</v>
      </c>
      <c r="K35" s="38">
        <f t="shared" si="1"/>
        <v>0</v>
      </c>
      <c r="L35" s="39">
        <f t="shared" si="2"/>
        <v>0</v>
      </c>
      <c r="M35" s="39">
        <f t="shared" si="3"/>
        <v>0</v>
      </c>
      <c r="N35" s="39">
        <f t="shared" si="4"/>
        <v>0</v>
      </c>
      <c r="O35" s="39"/>
      <c r="P35" s="40"/>
      <c r="Q35" s="39">
        <f t="shared" si="5"/>
        <v>0</v>
      </c>
    </row>
    <row r="36" spans="1:17" s="42" customFormat="1" ht="62.25" customHeight="1" x14ac:dyDescent="0.3">
      <c r="A36" s="5">
        <v>27</v>
      </c>
      <c r="B36" s="19" t="s">
        <v>50</v>
      </c>
      <c r="C36" s="20" t="s">
        <v>51</v>
      </c>
      <c r="D36" s="13"/>
      <c r="E36" s="66"/>
      <c r="F36" s="45">
        <v>2</v>
      </c>
      <c r="G36" s="9" t="s">
        <v>6</v>
      </c>
      <c r="H36" s="9"/>
      <c r="I36" s="36"/>
      <c r="J36" s="37">
        <f t="shared" ref="J36:J39" si="6">SUM(H36*I36)/100</f>
        <v>0</v>
      </c>
      <c r="K36" s="38">
        <f t="shared" ref="K36:K39" si="7">SUM(H36+J36)</f>
        <v>0</v>
      </c>
      <c r="L36" s="39">
        <f t="shared" ref="L36:L39" si="8">SUM(F36*H36)</f>
        <v>0</v>
      </c>
      <c r="M36" s="39">
        <f t="shared" ref="M36" si="9">SUM(L36*I36)/100</f>
        <v>0</v>
      </c>
      <c r="N36" s="39">
        <f t="shared" ref="N36" si="10">SUM(L36:M36)</f>
        <v>0</v>
      </c>
      <c r="O36" s="39"/>
      <c r="P36" s="40"/>
      <c r="Q36" s="39">
        <f t="shared" ref="Q36:Q58" si="11">SUM(H36*P36)</f>
        <v>0</v>
      </c>
    </row>
    <row r="37" spans="1:17" s="42" customFormat="1" ht="208.5" customHeight="1" x14ac:dyDescent="0.3">
      <c r="A37" s="5">
        <v>28</v>
      </c>
      <c r="B37" s="21" t="s">
        <v>52</v>
      </c>
      <c r="C37" s="22" t="s">
        <v>70</v>
      </c>
      <c r="D37" s="84"/>
      <c r="E37" s="90"/>
      <c r="F37" s="45">
        <v>2</v>
      </c>
      <c r="G37" s="9" t="s">
        <v>6</v>
      </c>
      <c r="H37" s="9"/>
      <c r="I37" s="36"/>
      <c r="J37" s="38">
        <f t="shared" si="6"/>
        <v>0</v>
      </c>
      <c r="K37" s="38">
        <f t="shared" si="7"/>
        <v>0</v>
      </c>
      <c r="L37" s="39">
        <f t="shared" si="8"/>
        <v>0</v>
      </c>
      <c r="M37" s="39">
        <f t="shared" ref="M37:M43" si="12">SUM(L37*I37)/100</f>
        <v>0</v>
      </c>
      <c r="N37" s="39">
        <f t="shared" ref="N37:N43" si="13">SUM(L37:M37)</f>
        <v>0</v>
      </c>
      <c r="O37" s="39"/>
      <c r="P37" s="40"/>
      <c r="Q37" s="39">
        <f t="shared" si="11"/>
        <v>0</v>
      </c>
    </row>
    <row r="38" spans="1:17" s="42" customFormat="1" ht="202.5" customHeight="1" x14ac:dyDescent="0.3">
      <c r="A38" s="5">
        <v>29</v>
      </c>
      <c r="B38" s="21" t="s">
        <v>53</v>
      </c>
      <c r="C38" s="22" t="s">
        <v>71</v>
      </c>
      <c r="D38" s="84"/>
      <c r="E38" s="90"/>
      <c r="F38" s="45">
        <v>8</v>
      </c>
      <c r="G38" s="9" t="s">
        <v>6</v>
      </c>
      <c r="H38" s="9"/>
      <c r="I38" s="36"/>
      <c r="J38" s="38">
        <f t="shared" ref="J38" si="14">SUM(H38*I38)/100</f>
        <v>0</v>
      </c>
      <c r="K38" s="38">
        <f t="shared" ref="K38" si="15">SUM(H38+J38)</f>
        <v>0</v>
      </c>
      <c r="L38" s="39">
        <f t="shared" si="8"/>
        <v>0</v>
      </c>
      <c r="M38" s="39">
        <f t="shared" si="12"/>
        <v>0</v>
      </c>
      <c r="N38" s="39">
        <f t="shared" si="13"/>
        <v>0</v>
      </c>
      <c r="O38" s="39"/>
      <c r="P38" s="40"/>
      <c r="Q38" s="39">
        <f t="shared" ref="Q38" si="16">SUM(H38*P38)</f>
        <v>0</v>
      </c>
    </row>
    <row r="39" spans="1:17" s="42" customFormat="1" ht="209.25" customHeight="1" x14ac:dyDescent="0.3">
      <c r="A39" s="5">
        <v>30</v>
      </c>
      <c r="B39" s="21" t="s">
        <v>72</v>
      </c>
      <c r="C39" s="22" t="s">
        <v>73</v>
      </c>
      <c r="D39" s="84"/>
      <c r="E39" s="90"/>
      <c r="F39" s="45">
        <v>8</v>
      </c>
      <c r="G39" s="9" t="s">
        <v>6</v>
      </c>
      <c r="H39" s="9"/>
      <c r="I39" s="36"/>
      <c r="J39" s="38">
        <f t="shared" si="6"/>
        <v>0</v>
      </c>
      <c r="K39" s="38">
        <f t="shared" si="7"/>
        <v>0</v>
      </c>
      <c r="L39" s="39">
        <f t="shared" si="8"/>
        <v>0</v>
      </c>
      <c r="M39" s="39">
        <f t="shared" si="12"/>
        <v>0</v>
      </c>
      <c r="N39" s="39">
        <f t="shared" si="13"/>
        <v>0</v>
      </c>
      <c r="O39" s="39"/>
      <c r="P39" s="40"/>
      <c r="Q39" s="39">
        <f t="shared" si="11"/>
        <v>0</v>
      </c>
    </row>
    <row r="40" spans="1:17" s="42" customFormat="1" ht="207" customHeight="1" x14ac:dyDescent="0.3">
      <c r="A40" s="5">
        <v>31</v>
      </c>
      <c r="B40" s="21" t="s">
        <v>55</v>
      </c>
      <c r="C40" s="22" t="s">
        <v>54</v>
      </c>
      <c r="D40" s="77"/>
      <c r="E40" s="66"/>
      <c r="F40" s="45">
        <v>12</v>
      </c>
      <c r="G40" s="9" t="s">
        <v>56</v>
      </c>
      <c r="H40" s="9"/>
      <c r="I40" s="36"/>
      <c r="J40" s="38">
        <f t="shared" ref="J40:J43" si="17">SUM(H40*I40)/100</f>
        <v>0</v>
      </c>
      <c r="K40" s="38">
        <f t="shared" ref="K40:K43" si="18">SUM(H40+J40)</f>
        <v>0</v>
      </c>
      <c r="L40" s="39">
        <f t="shared" ref="L40:L43" si="19">SUM(F40*H40)</f>
        <v>0</v>
      </c>
      <c r="M40" s="39">
        <f t="shared" si="12"/>
        <v>0</v>
      </c>
      <c r="N40" s="39">
        <f t="shared" si="13"/>
        <v>0</v>
      </c>
      <c r="O40" s="38"/>
      <c r="P40" s="64"/>
      <c r="Q40" s="39">
        <f t="shared" si="11"/>
        <v>0</v>
      </c>
    </row>
    <row r="41" spans="1:17" s="42" customFormat="1" ht="70.5" customHeight="1" x14ac:dyDescent="0.3">
      <c r="A41" s="5">
        <v>32</v>
      </c>
      <c r="B41" s="6" t="s">
        <v>57</v>
      </c>
      <c r="C41" s="12" t="s">
        <v>58</v>
      </c>
      <c r="D41" s="97"/>
      <c r="E41" s="91"/>
      <c r="F41" s="45">
        <v>4</v>
      </c>
      <c r="G41" s="9" t="s">
        <v>56</v>
      </c>
      <c r="H41" s="9"/>
      <c r="I41" s="36"/>
      <c r="J41" s="38">
        <f t="shared" si="17"/>
        <v>0</v>
      </c>
      <c r="K41" s="38">
        <f t="shared" si="18"/>
        <v>0</v>
      </c>
      <c r="L41" s="39">
        <f t="shared" si="19"/>
        <v>0</v>
      </c>
      <c r="M41" s="39">
        <f t="shared" si="12"/>
        <v>0</v>
      </c>
      <c r="N41" s="39">
        <f t="shared" si="13"/>
        <v>0</v>
      </c>
      <c r="O41" s="38"/>
      <c r="P41" s="64"/>
      <c r="Q41" s="39">
        <f t="shared" si="11"/>
        <v>0</v>
      </c>
    </row>
    <row r="42" spans="1:17" s="42" customFormat="1" ht="173.25" customHeight="1" x14ac:dyDescent="0.3">
      <c r="A42" s="5">
        <v>33</v>
      </c>
      <c r="B42" s="21" t="s">
        <v>76</v>
      </c>
      <c r="C42" s="22" t="s">
        <v>74</v>
      </c>
      <c r="D42" s="84"/>
      <c r="E42" s="90"/>
      <c r="F42" s="45">
        <v>2</v>
      </c>
      <c r="G42" s="9" t="s">
        <v>6</v>
      </c>
      <c r="H42" s="9"/>
      <c r="I42" s="36"/>
      <c r="J42" s="38">
        <f t="shared" si="17"/>
        <v>0</v>
      </c>
      <c r="K42" s="38">
        <f t="shared" si="18"/>
        <v>0</v>
      </c>
      <c r="L42" s="39">
        <f t="shared" si="19"/>
        <v>0</v>
      </c>
      <c r="M42" s="39">
        <f t="shared" si="12"/>
        <v>0</v>
      </c>
      <c r="N42" s="39">
        <f t="shared" si="13"/>
        <v>0</v>
      </c>
      <c r="O42" s="39"/>
      <c r="P42" s="40"/>
      <c r="Q42" s="39">
        <f t="shared" si="11"/>
        <v>0</v>
      </c>
    </row>
    <row r="43" spans="1:17" s="42" customFormat="1" ht="144" x14ac:dyDescent="0.3">
      <c r="A43" s="5">
        <v>34</v>
      </c>
      <c r="B43" s="21" t="s">
        <v>77</v>
      </c>
      <c r="C43" s="22" t="s">
        <v>75</v>
      </c>
      <c r="D43" s="84"/>
      <c r="E43" s="92"/>
      <c r="F43" s="45">
        <v>2</v>
      </c>
      <c r="G43" s="9" t="s">
        <v>6</v>
      </c>
      <c r="H43" s="9"/>
      <c r="I43" s="36"/>
      <c r="J43" s="38">
        <f t="shared" si="17"/>
        <v>0</v>
      </c>
      <c r="K43" s="38">
        <f t="shared" si="18"/>
        <v>0</v>
      </c>
      <c r="L43" s="39">
        <f t="shared" si="19"/>
        <v>0</v>
      </c>
      <c r="M43" s="39">
        <f t="shared" si="12"/>
        <v>0</v>
      </c>
      <c r="N43" s="39">
        <f t="shared" si="13"/>
        <v>0</v>
      </c>
      <c r="O43" s="38"/>
      <c r="P43" s="64"/>
      <c r="Q43" s="39">
        <f t="shared" si="11"/>
        <v>0</v>
      </c>
    </row>
    <row r="44" spans="1:17" s="42" customFormat="1" ht="144" x14ac:dyDescent="0.3">
      <c r="A44" s="5">
        <v>35</v>
      </c>
      <c r="B44" s="21" t="s">
        <v>78</v>
      </c>
      <c r="C44" s="22" t="s">
        <v>79</v>
      </c>
      <c r="D44" s="85"/>
      <c r="E44" s="63"/>
      <c r="F44" s="45">
        <v>2</v>
      </c>
      <c r="G44" s="9" t="s">
        <v>6</v>
      </c>
      <c r="H44" s="9"/>
      <c r="I44" s="36"/>
      <c r="J44" s="38">
        <f t="shared" ref="J44" si="20">SUM(H44*I44)/100</f>
        <v>0</v>
      </c>
      <c r="K44" s="38">
        <f t="shared" ref="K44" si="21">SUM(H44+J44)</f>
        <v>0</v>
      </c>
      <c r="L44" s="39">
        <f t="shared" ref="L44" si="22">SUM(F44*H44)</f>
        <v>0</v>
      </c>
      <c r="M44" s="39">
        <f t="shared" ref="M44" si="23">SUM(L44*I44)/100</f>
        <v>0</v>
      </c>
      <c r="N44" s="39">
        <f t="shared" ref="N44" si="24">SUM(L44:M44)</f>
        <v>0</v>
      </c>
      <c r="O44" s="38"/>
      <c r="P44" s="64"/>
      <c r="Q44" s="39">
        <f t="shared" si="11"/>
        <v>0</v>
      </c>
    </row>
    <row r="45" spans="1:17" s="42" customFormat="1" ht="180.75" customHeight="1" x14ac:dyDescent="0.3">
      <c r="A45" s="5">
        <v>36</v>
      </c>
      <c r="B45" s="21" t="s">
        <v>80</v>
      </c>
      <c r="C45" s="22" t="s">
        <v>81</v>
      </c>
      <c r="D45" s="84"/>
      <c r="E45" s="63"/>
      <c r="F45" s="45">
        <v>2</v>
      </c>
      <c r="G45" s="9" t="s">
        <v>6</v>
      </c>
      <c r="H45" s="9"/>
      <c r="I45" s="36"/>
      <c r="J45" s="38">
        <f t="shared" ref="J45:J47" si="25">SUM(H45*I45)/100</f>
        <v>0</v>
      </c>
      <c r="K45" s="38">
        <f t="shared" ref="K45:K47" si="26">SUM(H45+J45)</f>
        <v>0</v>
      </c>
      <c r="L45" s="39">
        <f t="shared" ref="L45:L47" si="27">SUM(F45*H45)</f>
        <v>0</v>
      </c>
      <c r="M45" s="39">
        <f t="shared" ref="M45:M47" si="28">SUM(L45*I45)/100</f>
        <v>0</v>
      </c>
      <c r="N45" s="39">
        <f t="shared" ref="N45:N47" si="29">SUM(L45:M45)</f>
        <v>0</v>
      </c>
      <c r="O45" s="38"/>
      <c r="P45" s="64"/>
      <c r="Q45" s="39">
        <f t="shared" si="11"/>
        <v>0</v>
      </c>
    </row>
    <row r="46" spans="1:17" s="42" customFormat="1" ht="115.2" x14ac:dyDescent="0.3">
      <c r="A46" s="5">
        <v>37</v>
      </c>
      <c r="B46" s="21" t="s">
        <v>82</v>
      </c>
      <c r="C46" s="22" t="s">
        <v>83</v>
      </c>
      <c r="D46" s="85"/>
      <c r="E46" s="93"/>
      <c r="F46" s="45">
        <v>2</v>
      </c>
      <c r="G46" s="9" t="s">
        <v>6</v>
      </c>
      <c r="H46" s="9"/>
      <c r="I46" s="36"/>
      <c r="J46" s="38">
        <f t="shared" si="25"/>
        <v>0</v>
      </c>
      <c r="K46" s="38">
        <f t="shared" si="26"/>
        <v>0</v>
      </c>
      <c r="L46" s="39">
        <f t="shared" si="27"/>
        <v>0</v>
      </c>
      <c r="M46" s="39">
        <f t="shared" si="28"/>
        <v>0</v>
      </c>
      <c r="N46" s="39">
        <f t="shared" si="29"/>
        <v>0</v>
      </c>
      <c r="O46" s="38"/>
      <c r="P46" s="64"/>
      <c r="Q46" s="39">
        <f t="shared" si="11"/>
        <v>0</v>
      </c>
    </row>
    <row r="47" spans="1:17" s="42" customFormat="1" ht="115.2" x14ac:dyDescent="0.3">
      <c r="A47" s="5">
        <v>38</v>
      </c>
      <c r="B47" s="21" t="s">
        <v>84</v>
      </c>
      <c r="C47" s="22" t="s">
        <v>85</v>
      </c>
      <c r="D47" s="85"/>
      <c r="E47" s="63"/>
      <c r="F47" s="45">
        <v>2</v>
      </c>
      <c r="G47" s="9" t="s">
        <v>6</v>
      </c>
      <c r="H47" s="9"/>
      <c r="I47" s="36"/>
      <c r="J47" s="38">
        <f t="shared" si="25"/>
        <v>0</v>
      </c>
      <c r="K47" s="38">
        <f t="shared" si="26"/>
        <v>0</v>
      </c>
      <c r="L47" s="39">
        <f t="shared" si="27"/>
        <v>0</v>
      </c>
      <c r="M47" s="39">
        <f t="shared" si="28"/>
        <v>0</v>
      </c>
      <c r="N47" s="39">
        <f t="shared" si="29"/>
        <v>0</v>
      </c>
      <c r="O47" s="38"/>
      <c r="P47" s="64"/>
      <c r="Q47" s="39">
        <f t="shared" si="11"/>
        <v>0</v>
      </c>
    </row>
    <row r="48" spans="1:17" s="42" customFormat="1" ht="152.25" customHeight="1" x14ac:dyDescent="0.3">
      <c r="A48" s="5">
        <v>39</v>
      </c>
      <c r="B48" s="21" t="s">
        <v>86</v>
      </c>
      <c r="C48" s="22" t="s">
        <v>87</v>
      </c>
      <c r="D48" s="85"/>
      <c r="E48" s="63"/>
      <c r="F48" s="45">
        <v>2</v>
      </c>
      <c r="G48" s="9" t="s">
        <v>6</v>
      </c>
      <c r="H48" s="9"/>
      <c r="I48" s="36"/>
      <c r="J48" s="38">
        <f t="shared" ref="J48" si="30">SUM(H48*I48)/100</f>
        <v>0</v>
      </c>
      <c r="K48" s="38">
        <f t="shared" ref="K48" si="31">SUM(H48+J48)</f>
        <v>0</v>
      </c>
      <c r="L48" s="39">
        <f t="shared" ref="L48" si="32">SUM(F48*H48)</f>
        <v>0</v>
      </c>
      <c r="M48" s="39">
        <f t="shared" ref="M48" si="33">SUM(L48*I48)/100</f>
        <v>0</v>
      </c>
      <c r="N48" s="39">
        <f t="shared" ref="N48" si="34">SUM(L48:M48)</f>
        <v>0</v>
      </c>
      <c r="O48" s="38"/>
      <c r="P48" s="64"/>
      <c r="Q48" s="39">
        <f t="shared" si="11"/>
        <v>0</v>
      </c>
    </row>
    <row r="49" spans="1:17" s="42" customFormat="1" ht="28.8" x14ac:dyDescent="0.3">
      <c r="A49" s="5">
        <v>40</v>
      </c>
      <c r="B49" s="21" t="s">
        <v>48</v>
      </c>
      <c r="C49" s="22" t="s">
        <v>49</v>
      </c>
      <c r="D49" s="84"/>
      <c r="E49" s="66"/>
      <c r="F49" s="45">
        <v>2</v>
      </c>
      <c r="G49" s="9" t="s">
        <v>6</v>
      </c>
      <c r="H49" s="9"/>
      <c r="I49" s="36"/>
      <c r="J49" s="38">
        <f>SUM(H49*I49)/100</f>
        <v>0</v>
      </c>
      <c r="K49" s="38">
        <f>SUM(H49+J49)</f>
        <v>0</v>
      </c>
      <c r="L49" s="39">
        <f>SUM(F49*H49)</f>
        <v>0</v>
      </c>
      <c r="M49" s="39">
        <f>SUM(L49*I49)/100</f>
        <v>0</v>
      </c>
      <c r="N49" s="39">
        <f>SUM(L49:M49)</f>
        <v>0</v>
      </c>
      <c r="O49" s="39"/>
      <c r="P49" s="40"/>
      <c r="Q49" s="39">
        <f t="shared" si="11"/>
        <v>0</v>
      </c>
    </row>
    <row r="50" spans="1:17" s="70" customFormat="1" ht="28.8" x14ac:dyDescent="0.3">
      <c r="A50" s="68">
        <v>41</v>
      </c>
      <c r="B50" s="78" t="s">
        <v>48</v>
      </c>
      <c r="C50" s="79" t="s">
        <v>89</v>
      </c>
      <c r="D50" s="86"/>
      <c r="E50" s="94"/>
      <c r="F50" s="69">
        <v>2</v>
      </c>
      <c r="G50" s="69" t="s">
        <v>6</v>
      </c>
      <c r="H50" s="69"/>
      <c r="I50" s="36"/>
      <c r="J50" s="38">
        <f t="shared" ref="J50:J58" si="35">SUM(H50*I50)/100</f>
        <v>0</v>
      </c>
      <c r="K50" s="38">
        <f t="shared" ref="K50:K58" si="36">SUM(H50+J50)</f>
        <v>0</v>
      </c>
      <c r="L50" s="39">
        <f t="shared" ref="L50:L58" si="37">SUM(F50*H50)</f>
        <v>0</v>
      </c>
      <c r="M50" s="39">
        <f t="shared" ref="M50:M58" si="38">SUM(L50*I50)/100</f>
        <v>0</v>
      </c>
      <c r="N50" s="39">
        <f t="shared" ref="N50:N58" si="39">SUM(L50:M50)</f>
        <v>0</v>
      </c>
      <c r="O50" s="95"/>
      <c r="P50" s="96"/>
      <c r="Q50" s="39">
        <f t="shared" si="11"/>
        <v>0</v>
      </c>
    </row>
    <row r="51" spans="1:17" s="70" customFormat="1" ht="28.8" x14ac:dyDescent="0.3">
      <c r="A51" s="68">
        <v>42</v>
      </c>
      <c r="B51" s="78" t="s">
        <v>48</v>
      </c>
      <c r="C51" s="79" t="s">
        <v>90</v>
      </c>
      <c r="D51" s="86"/>
      <c r="E51" s="94"/>
      <c r="F51" s="69">
        <v>2</v>
      </c>
      <c r="G51" s="69" t="s">
        <v>6</v>
      </c>
      <c r="H51" s="69"/>
      <c r="I51" s="36"/>
      <c r="J51" s="38">
        <f t="shared" si="35"/>
        <v>0</v>
      </c>
      <c r="K51" s="38">
        <f t="shared" si="36"/>
        <v>0</v>
      </c>
      <c r="L51" s="39">
        <f t="shared" si="37"/>
        <v>0</v>
      </c>
      <c r="M51" s="39">
        <f t="shared" si="38"/>
        <v>0</v>
      </c>
      <c r="N51" s="39">
        <f t="shared" si="39"/>
        <v>0</v>
      </c>
      <c r="O51" s="95"/>
      <c r="P51" s="96"/>
      <c r="Q51" s="39">
        <f t="shared" si="11"/>
        <v>0</v>
      </c>
    </row>
    <row r="52" spans="1:17" s="70" customFormat="1" ht="28.8" x14ac:dyDescent="0.3">
      <c r="A52" s="68">
        <v>43</v>
      </c>
      <c r="B52" s="78" t="s">
        <v>48</v>
      </c>
      <c r="C52" s="79" t="s">
        <v>91</v>
      </c>
      <c r="D52" s="86"/>
      <c r="E52" s="94"/>
      <c r="F52" s="69">
        <v>2</v>
      </c>
      <c r="G52" s="69" t="s">
        <v>6</v>
      </c>
      <c r="H52" s="69"/>
      <c r="I52" s="36"/>
      <c r="J52" s="38">
        <f t="shared" si="35"/>
        <v>0</v>
      </c>
      <c r="K52" s="38">
        <f t="shared" si="36"/>
        <v>0</v>
      </c>
      <c r="L52" s="39">
        <f t="shared" si="37"/>
        <v>0</v>
      </c>
      <c r="M52" s="39">
        <f t="shared" si="38"/>
        <v>0</v>
      </c>
      <c r="N52" s="39">
        <f t="shared" si="39"/>
        <v>0</v>
      </c>
      <c r="O52" s="95"/>
      <c r="P52" s="96"/>
      <c r="Q52" s="39">
        <f t="shared" si="11"/>
        <v>0</v>
      </c>
    </row>
    <row r="53" spans="1:17" s="70" customFormat="1" ht="28.8" x14ac:dyDescent="0.3">
      <c r="A53" s="68">
        <v>44</v>
      </c>
      <c r="B53" s="78" t="s">
        <v>88</v>
      </c>
      <c r="C53" s="79" t="s">
        <v>92</v>
      </c>
      <c r="D53" s="86"/>
      <c r="E53" s="94"/>
      <c r="F53" s="69">
        <v>2</v>
      </c>
      <c r="G53" s="69" t="s">
        <v>6</v>
      </c>
      <c r="H53" s="69"/>
      <c r="I53" s="36"/>
      <c r="J53" s="38">
        <f t="shared" si="35"/>
        <v>0</v>
      </c>
      <c r="K53" s="38">
        <f t="shared" si="36"/>
        <v>0</v>
      </c>
      <c r="L53" s="39">
        <f t="shared" si="37"/>
        <v>0</v>
      </c>
      <c r="M53" s="39">
        <f t="shared" si="38"/>
        <v>0</v>
      </c>
      <c r="N53" s="39">
        <f t="shared" si="39"/>
        <v>0</v>
      </c>
      <c r="O53" s="95"/>
      <c r="P53" s="96"/>
      <c r="Q53" s="39">
        <f t="shared" si="11"/>
        <v>0</v>
      </c>
    </row>
    <row r="54" spans="1:17" s="70" customFormat="1" ht="28.8" x14ac:dyDescent="0.3">
      <c r="A54" s="68">
        <v>45</v>
      </c>
      <c r="B54" s="78" t="s">
        <v>88</v>
      </c>
      <c r="C54" s="79" t="s">
        <v>93</v>
      </c>
      <c r="D54" s="86"/>
      <c r="E54" s="94"/>
      <c r="F54" s="69">
        <v>2</v>
      </c>
      <c r="G54" s="69" t="s">
        <v>6</v>
      </c>
      <c r="H54" s="69"/>
      <c r="I54" s="36"/>
      <c r="J54" s="38">
        <f t="shared" si="35"/>
        <v>0</v>
      </c>
      <c r="K54" s="38">
        <f t="shared" si="36"/>
        <v>0</v>
      </c>
      <c r="L54" s="39">
        <f t="shared" si="37"/>
        <v>0</v>
      </c>
      <c r="M54" s="39">
        <f t="shared" si="38"/>
        <v>0</v>
      </c>
      <c r="N54" s="39">
        <f t="shared" si="39"/>
        <v>0</v>
      </c>
      <c r="O54" s="95"/>
      <c r="P54" s="96"/>
      <c r="Q54" s="39">
        <f t="shared" si="11"/>
        <v>0</v>
      </c>
    </row>
    <row r="55" spans="1:17" s="70" customFormat="1" ht="28.8" x14ac:dyDescent="0.3">
      <c r="A55" s="68">
        <v>46</v>
      </c>
      <c r="B55" s="78" t="s">
        <v>88</v>
      </c>
      <c r="C55" s="79" t="s">
        <v>94</v>
      </c>
      <c r="D55" s="86"/>
      <c r="E55" s="94"/>
      <c r="F55" s="69">
        <v>2</v>
      </c>
      <c r="G55" s="69" t="s">
        <v>6</v>
      </c>
      <c r="H55" s="69"/>
      <c r="I55" s="36"/>
      <c r="J55" s="38">
        <f t="shared" si="35"/>
        <v>0</v>
      </c>
      <c r="K55" s="38">
        <f t="shared" si="36"/>
        <v>0</v>
      </c>
      <c r="L55" s="39">
        <f t="shared" si="37"/>
        <v>0</v>
      </c>
      <c r="M55" s="39">
        <f t="shared" si="38"/>
        <v>0</v>
      </c>
      <c r="N55" s="39">
        <f t="shared" si="39"/>
        <v>0</v>
      </c>
      <c r="O55" s="95"/>
      <c r="P55" s="96"/>
      <c r="Q55" s="39">
        <f t="shared" si="11"/>
        <v>0</v>
      </c>
    </row>
    <row r="56" spans="1:17" s="70" customFormat="1" ht="43.2" x14ac:dyDescent="0.3">
      <c r="A56" s="68">
        <v>47</v>
      </c>
      <c r="B56" s="78" t="s">
        <v>88</v>
      </c>
      <c r="C56" s="79" t="s">
        <v>95</v>
      </c>
      <c r="D56" s="86"/>
      <c r="E56" s="94"/>
      <c r="F56" s="69">
        <v>2</v>
      </c>
      <c r="G56" s="69" t="s">
        <v>6</v>
      </c>
      <c r="H56" s="69"/>
      <c r="I56" s="36"/>
      <c r="J56" s="38">
        <f t="shared" si="35"/>
        <v>0</v>
      </c>
      <c r="K56" s="38">
        <f t="shared" si="36"/>
        <v>0</v>
      </c>
      <c r="L56" s="39">
        <f t="shared" si="37"/>
        <v>0</v>
      </c>
      <c r="M56" s="39">
        <f t="shared" si="38"/>
        <v>0</v>
      </c>
      <c r="N56" s="39">
        <f t="shared" si="39"/>
        <v>0</v>
      </c>
      <c r="O56" s="95"/>
      <c r="P56" s="96"/>
      <c r="Q56" s="39">
        <f t="shared" si="11"/>
        <v>0</v>
      </c>
    </row>
    <row r="57" spans="1:17" s="70" customFormat="1" ht="43.2" x14ac:dyDescent="0.3">
      <c r="A57" s="68">
        <v>48</v>
      </c>
      <c r="B57" s="78" t="s">
        <v>88</v>
      </c>
      <c r="C57" s="79" t="s">
        <v>96</v>
      </c>
      <c r="D57" s="86"/>
      <c r="E57" s="94"/>
      <c r="F57" s="69">
        <v>2</v>
      </c>
      <c r="G57" s="69" t="s">
        <v>6</v>
      </c>
      <c r="H57" s="69"/>
      <c r="I57" s="36"/>
      <c r="J57" s="38">
        <f t="shared" si="35"/>
        <v>0</v>
      </c>
      <c r="K57" s="38">
        <f t="shared" si="36"/>
        <v>0</v>
      </c>
      <c r="L57" s="39">
        <f t="shared" si="37"/>
        <v>0</v>
      </c>
      <c r="M57" s="39">
        <f t="shared" si="38"/>
        <v>0</v>
      </c>
      <c r="N57" s="39">
        <f t="shared" si="39"/>
        <v>0</v>
      </c>
      <c r="O57" s="95"/>
      <c r="P57" s="96"/>
      <c r="Q57" s="39">
        <f t="shared" si="11"/>
        <v>0</v>
      </c>
    </row>
    <row r="58" spans="1:17" s="70" customFormat="1" ht="43.2" x14ac:dyDescent="0.3">
      <c r="A58" s="80">
        <v>49</v>
      </c>
      <c r="B58" s="81" t="s">
        <v>88</v>
      </c>
      <c r="C58" s="82" t="s">
        <v>97</v>
      </c>
      <c r="D58" s="87"/>
      <c r="E58" s="94"/>
      <c r="F58" s="69">
        <v>2</v>
      </c>
      <c r="G58" s="69" t="s">
        <v>6</v>
      </c>
      <c r="H58" s="69"/>
      <c r="I58" s="36"/>
      <c r="J58" s="38">
        <f t="shared" si="35"/>
        <v>0</v>
      </c>
      <c r="K58" s="38">
        <f t="shared" si="36"/>
        <v>0</v>
      </c>
      <c r="L58" s="39">
        <f t="shared" si="37"/>
        <v>0</v>
      </c>
      <c r="M58" s="39">
        <f t="shared" si="38"/>
        <v>0</v>
      </c>
      <c r="N58" s="39">
        <f t="shared" si="39"/>
        <v>0</v>
      </c>
      <c r="O58" s="95"/>
      <c r="P58" s="96"/>
      <c r="Q58" s="39">
        <f t="shared" si="11"/>
        <v>0</v>
      </c>
    </row>
    <row r="59" spans="1:17" s="31" customFormat="1" ht="27.6" customHeight="1" x14ac:dyDescent="0.3">
      <c r="A59" s="83"/>
      <c r="B59" s="72" t="s">
        <v>23</v>
      </c>
      <c r="C59" s="73"/>
      <c r="D59" s="74"/>
      <c r="E59" s="88"/>
      <c r="F59" s="88"/>
      <c r="G59" s="88"/>
      <c r="H59" s="88"/>
      <c r="I59" s="88"/>
      <c r="J59" s="88"/>
      <c r="K59" s="89"/>
      <c r="L59" s="49">
        <f>SUM(L10:L58)</f>
        <v>0</v>
      </c>
      <c r="M59" s="49">
        <f t="shared" ref="M59:N59" si="40">SUM(M10:M58)</f>
        <v>0</v>
      </c>
      <c r="N59" s="49">
        <f t="shared" si="40"/>
        <v>0</v>
      </c>
      <c r="O59" s="23"/>
    </row>
    <row r="60" spans="1:17" s="31" customFormat="1" x14ac:dyDescent="0.3">
      <c r="A60" s="24"/>
      <c r="B60" s="51"/>
      <c r="L60" s="52"/>
      <c r="M60" s="53"/>
      <c r="N60" s="53"/>
      <c r="O60" s="53"/>
    </row>
    <row r="61" spans="1:17" s="31" customFormat="1" ht="15" customHeight="1" x14ac:dyDescent="0.3">
      <c r="A61" s="50"/>
      <c r="B61" s="103" t="s">
        <v>100</v>
      </c>
      <c r="C61" s="103"/>
      <c r="D61" s="103"/>
      <c r="E61" s="103"/>
      <c r="F61" s="103"/>
      <c r="G61" s="103"/>
      <c r="H61" s="103"/>
      <c r="I61" s="54"/>
      <c r="M61" s="55"/>
      <c r="N61" s="53"/>
      <c r="O61" s="53"/>
    </row>
    <row r="62" spans="1:17" s="31" customFormat="1" ht="30.6" customHeight="1" x14ac:dyDescent="0.3">
      <c r="A62" s="25"/>
      <c r="B62" s="103"/>
      <c r="C62" s="103"/>
      <c r="D62" s="103"/>
      <c r="E62" s="103"/>
      <c r="F62" s="103"/>
      <c r="G62" s="103"/>
      <c r="H62" s="103"/>
      <c r="I62" s="54"/>
      <c r="L62" s="52"/>
      <c r="M62" s="55"/>
      <c r="N62" s="53"/>
      <c r="O62" s="56"/>
    </row>
    <row r="63" spans="1:17" s="31" customFormat="1" x14ac:dyDescent="0.3">
      <c r="A63" s="25"/>
      <c r="B63" s="57"/>
      <c r="C63" s="54"/>
      <c r="D63" s="54"/>
      <c r="E63" s="54"/>
      <c r="F63" s="54"/>
      <c r="G63" s="54"/>
      <c r="I63" s="54"/>
      <c r="L63" s="58"/>
      <c r="M63" s="55"/>
    </row>
    <row r="64" spans="1:17" s="31" customFormat="1" x14ac:dyDescent="0.3">
      <c r="A64" s="25"/>
      <c r="B64" s="59"/>
      <c r="C64" s="54"/>
      <c r="D64" s="54"/>
      <c r="E64" s="54"/>
      <c r="F64" s="54"/>
      <c r="G64" s="54"/>
      <c r="I64" s="54"/>
      <c r="M64" s="60"/>
    </row>
    <row r="65" spans="1:13" s="31" customFormat="1" x14ac:dyDescent="0.3">
      <c r="A65" s="25"/>
      <c r="B65" s="59"/>
      <c r="C65" s="54"/>
      <c r="D65" s="54"/>
      <c r="E65" s="54"/>
      <c r="F65" s="54"/>
      <c r="G65" s="54"/>
      <c r="I65" s="54"/>
      <c r="M65" s="60"/>
    </row>
    <row r="66" spans="1:13" s="31" customFormat="1" x14ac:dyDescent="0.3">
      <c r="A66" s="25"/>
      <c r="B66" s="61"/>
      <c r="C66" s="54"/>
      <c r="D66" s="54"/>
      <c r="E66" s="54"/>
      <c r="F66" s="54"/>
      <c r="G66" s="54"/>
      <c r="I66" s="54"/>
      <c r="M66" s="62"/>
    </row>
    <row r="67" spans="1:13" s="31" customFormat="1" x14ac:dyDescent="0.3">
      <c r="A67" s="25"/>
      <c r="B67" s="61"/>
      <c r="C67" s="54"/>
      <c r="D67" s="54"/>
      <c r="E67" s="54"/>
      <c r="F67" s="54"/>
      <c r="G67" s="54"/>
      <c r="I67" s="54"/>
      <c r="M67" s="55"/>
    </row>
    <row r="68" spans="1:13" s="31" customFormat="1" x14ac:dyDescent="0.3">
      <c r="A68" s="25"/>
      <c r="B68" s="51"/>
      <c r="C68" s="54"/>
      <c r="D68" s="54"/>
      <c r="E68" s="54"/>
      <c r="F68" s="54"/>
      <c r="G68" s="54"/>
      <c r="I68" s="54"/>
      <c r="M68" s="60"/>
    </row>
    <row r="69" spans="1:13" s="31" customFormat="1" x14ac:dyDescent="0.3">
      <c r="A69" s="25"/>
      <c r="B69" s="51"/>
      <c r="C69" s="54"/>
      <c r="D69" s="54"/>
      <c r="E69" s="54"/>
      <c r="F69" s="54"/>
      <c r="G69" s="54"/>
      <c r="I69" s="54"/>
      <c r="M69" s="60"/>
    </row>
    <row r="70" spans="1:13" s="31" customFormat="1" x14ac:dyDescent="0.3">
      <c r="A70" s="25"/>
      <c r="B70" s="51"/>
      <c r="M70" s="53"/>
    </row>
    <row r="71" spans="1:13" s="31" customFormat="1" x14ac:dyDescent="0.3">
      <c r="A71" s="25"/>
      <c r="B71" s="51"/>
    </row>
    <row r="72" spans="1:13" s="31" customFormat="1" x14ac:dyDescent="0.3">
      <c r="A72" s="25"/>
      <c r="B72" s="51"/>
    </row>
    <row r="73" spans="1:13" s="31" customFormat="1" x14ac:dyDescent="0.3">
      <c r="A73" s="25"/>
      <c r="B73" s="51"/>
    </row>
  </sheetData>
  <protectedRanges>
    <protectedRange sqref="H1:R1048576" name="Oblast4"/>
    <protectedRange sqref="D1:E1048576" name="Oblast2"/>
    <protectedRange algorithmName="SHA-512" hashValue="8Wq9cNs5z7Md/XkG1qNusXBKYVaKZX/iTI6oxjff6EbLTvHy/sJbZV7r2kIzyRNUgMFsBwe528K3LHFzLb1zGQ==" saltValue="PUKXUZvTv+t+eb6PQ3HyUw==" spinCount="100000" sqref="A1:C1048576" name="Oblast1"/>
    <protectedRange algorithmName="SHA-512" hashValue="TWLRdRVWfG/b29Cw9cyWJtytatle60SAn8axXTOFMskJ2JIdfTn+k/AFDRDCQj/iTFAmlIgIKVFZ0YRnerzxDg==" saltValue="TI6jumPWh6p/YuQ5YQTKuA==" spinCount="100000" sqref="F1:G1048576" name="Oblast3"/>
  </protectedRanges>
  <mergeCells count="6">
    <mergeCell ref="B4:I4"/>
    <mergeCell ref="B6:I6"/>
    <mergeCell ref="O8:Q8"/>
    <mergeCell ref="B61:H62"/>
    <mergeCell ref="C7:J7"/>
    <mergeCell ref="B8:C8"/>
  </mergeCells>
  <pageMargins left="0.23622047244094491" right="0.2362204724409449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Kity pro přípravu knihoven_2025</vt:lpstr>
      <vt:lpstr>'Kity pro přípravu knihoven_2025'!Oblast_tisku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Daniel, Lukas {DEEC~Prague}</dc:creator>
  <cp:lastModifiedBy>Jakub Hurt</cp:lastModifiedBy>
  <dcterms:created xsi:type="dcterms:W3CDTF">2022-10-10T15:03:39Z</dcterms:created>
  <dcterms:modified xsi:type="dcterms:W3CDTF">2025-09-25T07:26:33Z</dcterms:modified>
</cp:coreProperties>
</file>