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2760" yWindow="32760" windowWidth="28800" windowHeight="11925" activeTab="0"/>
  </bookViews>
  <sheets>
    <sheet name="Ostatni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<sst xmlns="http://schemas.openxmlformats.org/spreadsheetml/2006/main" count="117" uniqueCount="44">
  <si>
    <t>Podpora rozvoje studijního prostředí na Univerzitě Karlově – VRR</t>
  </si>
  <si>
    <t>Nabídková tabulka  – ostatní položky</t>
  </si>
  <si>
    <t>Technická specifikace</t>
  </si>
  <si>
    <t>pavilon</t>
  </si>
  <si>
    <t>klinika</t>
  </si>
  <si>
    <t>kód místnosti</t>
  </si>
  <si>
    <t>místnost</t>
  </si>
  <si>
    <t>nábytek</t>
  </si>
  <si>
    <t>počet</t>
  </si>
  <si>
    <t>Jedn. cena bez DPH</t>
  </si>
  <si>
    <t>Celková cena bez DPH *</t>
  </si>
  <si>
    <t>DPH k celkové ceně</t>
  </si>
  <si>
    <t>Celková cena vč.DPH</t>
  </si>
  <si>
    <t>poznámka</t>
  </si>
  <si>
    <t>Celkem za všechny položky:</t>
  </si>
  <si>
    <t>* celková cena bez DPH se odlišuje od jednotkové ceny bez DPH pouze v případě, že zadavatel požaduje více ks.</t>
  </si>
  <si>
    <t>děkanát</t>
  </si>
  <si>
    <t>6.patro Klementinum - západ</t>
  </si>
  <si>
    <t>tichá studovna</t>
  </si>
  <si>
    <t>6.patro chill-out zóna</t>
  </si>
  <si>
    <t>výklenek PC mezi Syllabovkou a Buriankou</t>
  </si>
  <si>
    <t>vestibul- prostor před Syllabovkou</t>
  </si>
  <si>
    <t>226a</t>
  </si>
  <si>
    <t>2.patro TRIMED</t>
  </si>
  <si>
    <t>6.patro kuchyňka</t>
  </si>
  <si>
    <t>budova 19</t>
  </si>
  <si>
    <t>učebna</t>
  </si>
  <si>
    <t>osvětlení  1000 x 38 x 64 mm</t>
  </si>
  <si>
    <t>stolní lampa LED stmívatelná 0</t>
  </si>
  <si>
    <t>věšák na stěnu 60 x 4 x 8 cm</t>
  </si>
  <si>
    <t>ventilátor v. 90 – 130 cm</t>
  </si>
  <si>
    <t>zatemňovací  rolety 200 x 200 cm</t>
  </si>
  <si>
    <t>mikrovlná trouba  28 x 50 x 38 cm</t>
  </si>
  <si>
    <t>varná konvice objem 1,5 l</t>
  </si>
  <si>
    <t>věšák na dveře/stěnu 60 x 4 x 8 cm</t>
  </si>
  <si>
    <t>pracovní lampa 15 x 15 cm, v. 35 cm</t>
  </si>
  <si>
    <t>pracovní plocha Doměřit podle rozměrů kuchyňky</t>
  </si>
  <si>
    <t>dřez vanička 50 x 40, hrana 56 x 52,5 cm</t>
  </si>
  <si>
    <t>vodovodní baterie v. 35 cm</t>
  </si>
  <si>
    <t>lednička vestavba do prostoru 88 x 56 x 55 cm</t>
  </si>
  <si>
    <t>Nástěnná lišta 3 x 3 cm</t>
  </si>
  <si>
    <t>stěna věšáková 40 x 180  cm</t>
  </si>
  <si>
    <t>Ruská 2411/87, děkanát</t>
  </si>
  <si>
    <t>SZU, Šrobárova 49/48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</si>
</sst>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Kč&quot;"/>
    <numFmt numFmtId="165" formatCode="* #,##0.00&quot; Kč &quot;;\-* #,##0.00&quot; Kč &quot;;* \-#&quot; Kč &quot;;@\ "/>
    <numFmt numFmtId="166" formatCode="#,##0.00\ &quot;Kč&quot;"/>
  </numFmts>
  <fonts count="4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/>
    <xf numFmtId="164" fontId="0" fillId="2" borderId="1" xfId="0" applyNumberFormat="1" applyFont="1" applyFill="1" applyBorder="1" applyAlignment="1">
      <alignment wrapText="1"/>
    </xf>
    <xf numFmtId="165" fontId="0" fillId="2" borderId="1" xfId="0" applyNumberFormat="1" applyFont="1" applyFill="1" applyBorder="1" applyAlignment="1">
      <alignment wrapText="1"/>
    </xf>
    <xf numFmtId="0" fontId="0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165" fontId="0" fillId="0" borderId="1" xfId="0" applyNumberFormat="1" applyFont="1" applyBorder="1"/>
    <xf numFmtId="0" fontId="0" fillId="0" borderId="1" xfId="0" applyFont="1" applyBorder="1"/>
    <xf numFmtId="165" fontId="0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0" fontId="0" fillId="3" borderId="0" xfId="0" applyFill="1"/>
    <xf numFmtId="0" fontId="0" fillId="3" borderId="0" xfId="0" applyFont="1" applyFill="1" applyAlignment="1">
      <alignment horizontal="right"/>
    </xf>
    <xf numFmtId="165" fontId="0" fillId="3" borderId="1" xfId="0" applyNumberFormat="1" applyFont="1" applyFill="1" applyBorder="1"/>
    <xf numFmtId="166" fontId="0" fillId="0" borderId="1" xfId="0" applyNumberFormat="1" applyFont="1" applyBorder="1" applyAlignment="1">
      <alignment wrapText="1"/>
    </xf>
    <xf numFmtId="0" fontId="0" fillId="4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/>
    </xf>
    <xf numFmtId="0" fontId="3" fillId="5" borderId="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31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19"/>
          <bgColor indexed="54"/>
        </patternFill>
      </fill>
      <border/>
    </dxf>
    <dxf>
      <font>
        <b/>
        <i val="0"/>
        <sz val="11"/>
        <color indexed="8"/>
        <condense val="0"/>
        <extend val="0"/>
      </font>
      <border/>
    </dxf>
    <dxf>
      <font>
        <b/>
        <i val="0"/>
        <sz val="11"/>
        <color indexed="9"/>
        <condense val="0"/>
        <extend val="0"/>
      </font>
      <fill>
        <patternFill patternType="solid">
          <fgColor indexed="60"/>
          <bgColor indexed="1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\Disk%20Google\nabytecek%20(1)\180514\D&#283;kan&#225;t_V&#344;_cislovani%20-%20180514_R2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SOUHRN"/>
      <sheetName val="Tabule"/>
      <sheetName val="Zidle"/>
      <sheetName val="Lavice"/>
      <sheetName val="Skrine"/>
      <sheetName val="Ostatni"/>
      <sheetName val="Atyp"/>
      <sheetName val="List2"/>
      <sheetName val="List1"/>
    </sheetNames>
    <sheetDataSet>
      <sheetData sheetId="0"/>
      <sheetData sheetId="1">
        <row r="76">
          <cell r="A76" t="str">
            <v>O5</v>
          </cell>
        </row>
        <row r="77">
          <cell r="A77" t="str">
            <v>O7</v>
          </cell>
        </row>
        <row r="78">
          <cell r="A78" t="str">
            <v>O8</v>
          </cell>
        </row>
        <row r="79">
          <cell r="A79" t="str">
            <v>O9</v>
          </cell>
        </row>
        <row r="80">
          <cell r="A80" t="str">
            <v>O10</v>
          </cell>
        </row>
        <row r="81">
          <cell r="A81" t="str">
            <v>O11</v>
          </cell>
        </row>
        <row r="82">
          <cell r="A82" t="str">
            <v>O12</v>
          </cell>
        </row>
        <row r="83">
          <cell r="A83" t="str">
            <v>O13</v>
          </cell>
        </row>
        <row r="84">
          <cell r="A84" t="str">
            <v>O14</v>
          </cell>
        </row>
        <row r="85">
          <cell r="A85" t="str">
            <v>O15</v>
          </cell>
        </row>
        <row r="87">
          <cell r="A87" t="str">
            <v>O20</v>
          </cell>
        </row>
        <row r="88">
          <cell r="A88" t="str">
            <v>O22</v>
          </cell>
        </row>
        <row r="89">
          <cell r="A89" t="str">
            <v>O23</v>
          </cell>
        </row>
        <row r="90">
          <cell r="A90" t="str">
            <v>O24</v>
          </cell>
        </row>
        <row r="91">
          <cell r="A91" t="str">
            <v>O25</v>
          </cell>
        </row>
        <row r="92">
          <cell r="A92" t="str">
            <v>O26</v>
          </cell>
        </row>
        <row r="93">
          <cell r="A93" t="str">
            <v>O27</v>
          </cell>
        </row>
        <row r="94">
          <cell r="A94" t="str">
            <v>O28</v>
          </cell>
        </row>
        <row r="95">
          <cell r="A95" t="str">
            <v>O29</v>
          </cell>
        </row>
        <row r="96">
          <cell r="A96" t="str">
            <v>O30</v>
          </cell>
        </row>
        <row r="97">
          <cell r="A97" t="str">
            <v>O31</v>
          </cell>
        </row>
        <row r="98">
          <cell r="A98" t="str">
            <v>O32</v>
          </cell>
        </row>
        <row r="99">
          <cell r="A99" t="str">
            <v>O33</v>
          </cell>
        </row>
        <row r="100">
          <cell r="A100" t="str">
            <v>O36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workbookViewId="0" topLeftCell="B16">
      <selection activeCell="J22" sqref="J22"/>
    </sheetView>
  </sheetViews>
  <sheetFormatPr defaultColWidth="8.7109375" defaultRowHeight="15"/>
  <cols>
    <col min="1" max="1" width="11.421875" style="0" hidden="1" customWidth="1"/>
    <col min="2" max="2" width="29.7109375" style="0" customWidth="1"/>
    <col min="3" max="3" width="13.8515625" style="0" customWidth="1"/>
    <col min="4" max="4" width="9.57421875" style="0" customWidth="1"/>
    <col min="5" max="5" width="17.8515625" style="0" customWidth="1"/>
    <col min="6" max="6" width="43.57421875" style="0" customWidth="1"/>
    <col min="7" max="7" width="6.28125" style="0" customWidth="1"/>
    <col min="8" max="11" width="18.7109375" style="0" customWidth="1"/>
    <col min="12" max="12" width="11.8515625" style="0" customWidth="1"/>
    <col min="13" max="13" width="11.7109375" style="0" customWidth="1"/>
  </cols>
  <sheetData>
    <row r="1" spans="2:13" ht="15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3" ht="15"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0">
      <c r="A3" s="1" t="s">
        <v>2</v>
      </c>
      <c r="B3" s="2" t="s">
        <v>3</v>
      </c>
      <c r="C3" s="2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1" t="s">
        <v>9</v>
      </c>
      <c r="I3" s="1" t="s">
        <v>10</v>
      </c>
      <c r="J3" s="3" t="s">
        <v>11</v>
      </c>
      <c r="K3" s="4" t="s">
        <v>12</v>
      </c>
      <c r="L3" s="1" t="s">
        <v>2</v>
      </c>
      <c r="M3" s="2" t="s">
        <v>13</v>
      </c>
    </row>
    <row r="4" spans="1:13" ht="45">
      <c r="A4" s="5" t="str">
        <f>'[1]SOUHRN'!A76</f>
        <v>O5</v>
      </c>
      <c r="B4" s="18" t="s">
        <v>42</v>
      </c>
      <c r="C4" s="6" t="s">
        <v>16</v>
      </c>
      <c r="D4" s="6">
        <v>632</v>
      </c>
      <c r="E4" s="6" t="s">
        <v>17</v>
      </c>
      <c r="F4" s="6" t="s">
        <v>27</v>
      </c>
      <c r="G4" s="6">
        <v>12</v>
      </c>
      <c r="H4" s="15"/>
      <c r="I4" s="8">
        <f aca="true" t="shared" si="0" ref="I4:I27">H4*G4</f>
        <v>0</v>
      </c>
      <c r="J4" s="8"/>
      <c r="K4" s="8">
        <f aca="true" t="shared" si="1" ref="K4:K27">I4+J4</f>
        <v>0</v>
      </c>
      <c r="L4" s="5" t="str">
        <f aca="true" t="shared" si="2" ref="L4:L27">A4</f>
        <v>O5</v>
      </c>
      <c r="M4" s="9"/>
    </row>
    <row r="5" spans="1:13" ht="45">
      <c r="A5" s="5" t="str">
        <f>'[1]SOUHRN'!A77</f>
        <v>O7</v>
      </c>
      <c r="B5" s="18" t="s">
        <v>42</v>
      </c>
      <c r="C5" s="6" t="s">
        <v>16</v>
      </c>
      <c r="D5" s="6">
        <v>632</v>
      </c>
      <c r="E5" s="6" t="s">
        <v>17</v>
      </c>
      <c r="F5" s="6" t="s">
        <v>28</v>
      </c>
      <c r="G5" s="6">
        <v>12</v>
      </c>
      <c r="H5" s="15"/>
      <c r="I5" s="8">
        <f t="shared" si="0"/>
        <v>0</v>
      </c>
      <c r="J5" s="8"/>
      <c r="K5" s="10">
        <f t="shared" si="1"/>
        <v>0</v>
      </c>
      <c r="L5" s="5" t="str">
        <f t="shared" si="2"/>
        <v>O7</v>
      </c>
      <c r="M5" s="9"/>
    </row>
    <row r="6" spans="1:13" ht="45">
      <c r="A6" s="5" t="str">
        <f>'[1]SOUHRN'!A78</f>
        <v>O8</v>
      </c>
      <c r="B6" s="18" t="s">
        <v>42</v>
      </c>
      <c r="C6" s="6" t="s">
        <v>16</v>
      </c>
      <c r="D6" s="6">
        <v>632</v>
      </c>
      <c r="E6" s="6" t="s">
        <v>17</v>
      </c>
      <c r="F6" s="6" t="s">
        <v>29</v>
      </c>
      <c r="G6" s="6">
        <v>6</v>
      </c>
      <c r="H6" s="15"/>
      <c r="I6" s="8">
        <f t="shared" si="0"/>
        <v>0</v>
      </c>
      <c r="J6" s="8"/>
      <c r="K6" s="10">
        <f t="shared" si="1"/>
        <v>0</v>
      </c>
      <c r="L6" s="5" t="str">
        <f t="shared" si="2"/>
        <v>O8</v>
      </c>
      <c r="M6" s="9"/>
    </row>
    <row r="7" spans="1:13" ht="15">
      <c r="A7" s="5" t="str">
        <f>'[1]SOUHRN'!A79</f>
        <v>O9</v>
      </c>
      <c r="B7" s="18" t="s">
        <v>42</v>
      </c>
      <c r="C7" s="6" t="s">
        <v>16</v>
      </c>
      <c r="D7" s="6">
        <v>222</v>
      </c>
      <c r="E7" s="6" t="s">
        <v>18</v>
      </c>
      <c r="F7" s="6" t="s">
        <v>27</v>
      </c>
      <c r="G7" s="6">
        <v>12</v>
      </c>
      <c r="H7" s="15"/>
      <c r="I7" s="8">
        <f t="shared" si="0"/>
        <v>0</v>
      </c>
      <c r="J7" s="8"/>
      <c r="K7" s="10">
        <f t="shared" si="1"/>
        <v>0</v>
      </c>
      <c r="L7" s="5" t="str">
        <f t="shared" si="2"/>
        <v>O9</v>
      </c>
      <c r="M7" s="9"/>
    </row>
    <row r="8" spans="1:13" ht="15">
      <c r="A8" s="5" t="str">
        <f>'[1]SOUHRN'!A80</f>
        <v>O10</v>
      </c>
      <c r="B8" s="18" t="s">
        <v>42</v>
      </c>
      <c r="C8" s="6" t="s">
        <v>16</v>
      </c>
      <c r="D8" s="6">
        <v>222</v>
      </c>
      <c r="E8" s="6" t="s">
        <v>18</v>
      </c>
      <c r="F8" s="6" t="s">
        <v>28</v>
      </c>
      <c r="G8" s="6">
        <v>20</v>
      </c>
      <c r="H8" s="15"/>
      <c r="I8" s="8">
        <f t="shared" si="0"/>
        <v>0</v>
      </c>
      <c r="J8" s="8"/>
      <c r="K8" s="10">
        <f t="shared" si="1"/>
        <v>0</v>
      </c>
      <c r="L8" s="5" t="str">
        <f t="shared" si="2"/>
        <v>O10</v>
      </c>
      <c r="M8" s="9"/>
    </row>
    <row r="9" spans="1:13" ht="15">
      <c r="A9" s="5" t="str">
        <f>'[1]SOUHRN'!A81</f>
        <v>O11</v>
      </c>
      <c r="B9" s="18" t="s">
        <v>42</v>
      </c>
      <c r="C9" s="6" t="s">
        <v>16</v>
      </c>
      <c r="D9" s="6">
        <v>222</v>
      </c>
      <c r="E9" s="6" t="s">
        <v>18</v>
      </c>
      <c r="F9" s="6" t="s">
        <v>29</v>
      </c>
      <c r="G9" s="6">
        <v>6</v>
      </c>
      <c r="H9" s="15"/>
      <c r="I9" s="8">
        <f t="shared" si="0"/>
        <v>0</v>
      </c>
      <c r="J9" s="8"/>
      <c r="K9" s="10">
        <f t="shared" si="1"/>
        <v>0</v>
      </c>
      <c r="L9" s="5" t="str">
        <f t="shared" si="2"/>
        <v>O11</v>
      </c>
      <c r="M9" s="9"/>
    </row>
    <row r="10" spans="1:13" ht="15">
      <c r="A10" s="5" t="str">
        <f>'[1]SOUHRN'!A82</f>
        <v>O12</v>
      </c>
      <c r="B10" s="18" t="s">
        <v>42</v>
      </c>
      <c r="C10" s="6" t="s">
        <v>16</v>
      </c>
      <c r="D10" s="6">
        <v>222</v>
      </c>
      <c r="E10" s="6" t="s">
        <v>18</v>
      </c>
      <c r="F10" s="6" t="s">
        <v>30</v>
      </c>
      <c r="G10" s="6">
        <v>1</v>
      </c>
      <c r="H10" s="15"/>
      <c r="I10" s="8">
        <f t="shared" si="0"/>
        <v>0</v>
      </c>
      <c r="J10" s="8"/>
      <c r="K10" s="10">
        <f t="shared" si="1"/>
        <v>0</v>
      </c>
      <c r="L10" s="5" t="str">
        <f t="shared" si="2"/>
        <v>O12</v>
      </c>
      <c r="M10" s="9"/>
    </row>
    <row r="11" spans="1:13" ht="30">
      <c r="A11" s="5" t="str">
        <f>'[1]SOUHRN'!A83</f>
        <v>O13</v>
      </c>
      <c r="B11" s="18" t="s">
        <v>42</v>
      </c>
      <c r="C11" s="6" t="s">
        <v>16</v>
      </c>
      <c r="D11" s="6">
        <v>634</v>
      </c>
      <c r="E11" s="6" t="s">
        <v>19</v>
      </c>
      <c r="F11" s="6" t="s">
        <v>27</v>
      </c>
      <c r="G11" s="6">
        <v>12</v>
      </c>
      <c r="H11" s="15"/>
      <c r="I11" s="8">
        <f t="shared" si="0"/>
        <v>0</v>
      </c>
      <c r="J11" s="8"/>
      <c r="K11" s="10">
        <f t="shared" si="1"/>
        <v>0</v>
      </c>
      <c r="L11" s="5" t="str">
        <f t="shared" si="2"/>
        <v>O13</v>
      </c>
      <c r="M11" s="9"/>
    </row>
    <row r="12" spans="1:13" ht="30">
      <c r="A12" s="5" t="str">
        <f>'[1]SOUHRN'!A84</f>
        <v>O14</v>
      </c>
      <c r="B12" s="18" t="s">
        <v>42</v>
      </c>
      <c r="C12" s="6" t="s">
        <v>16</v>
      </c>
      <c r="D12" s="6">
        <v>634</v>
      </c>
      <c r="E12" s="6" t="s">
        <v>19</v>
      </c>
      <c r="F12" s="6" t="s">
        <v>28</v>
      </c>
      <c r="G12" s="6">
        <v>8</v>
      </c>
      <c r="H12" s="15"/>
      <c r="I12" s="8">
        <f t="shared" si="0"/>
        <v>0</v>
      </c>
      <c r="J12" s="8"/>
      <c r="K12" s="10">
        <f t="shared" si="1"/>
        <v>0</v>
      </c>
      <c r="L12" s="5" t="str">
        <f t="shared" si="2"/>
        <v>O14</v>
      </c>
      <c r="M12" s="9"/>
    </row>
    <row r="13" spans="1:13" ht="45">
      <c r="A13" s="5" t="str">
        <f>'[1]SOUHRN'!A85</f>
        <v>O15</v>
      </c>
      <c r="B13" s="18" t="s">
        <v>42</v>
      </c>
      <c r="C13" s="6" t="s">
        <v>16</v>
      </c>
      <c r="D13" s="6">
        <v>0</v>
      </c>
      <c r="E13" s="6" t="s">
        <v>20</v>
      </c>
      <c r="F13" s="6" t="s">
        <v>28</v>
      </c>
      <c r="G13" s="6">
        <v>4</v>
      </c>
      <c r="H13" s="15"/>
      <c r="I13" s="8">
        <f t="shared" si="0"/>
        <v>0</v>
      </c>
      <c r="J13" s="8"/>
      <c r="K13" s="10">
        <f t="shared" si="1"/>
        <v>0</v>
      </c>
      <c r="L13" s="5" t="str">
        <f t="shared" si="2"/>
        <v>O15</v>
      </c>
      <c r="M13" s="9"/>
    </row>
    <row r="14" spans="1:13" ht="30">
      <c r="A14" s="5" t="str">
        <f>'[1]SOUHRN'!A87</f>
        <v>O20</v>
      </c>
      <c r="B14" s="18" t="s">
        <v>42</v>
      </c>
      <c r="C14" s="6" t="s">
        <v>16</v>
      </c>
      <c r="D14" s="6">
        <v>634</v>
      </c>
      <c r="E14" s="6" t="s">
        <v>19</v>
      </c>
      <c r="F14" s="6" t="s">
        <v>31</v>
      </c>
      <c r="G14" s="6">
        <v>2</v>
      </c>
      <c r="H14" s="15"/>
      <c r="I14" s="8">
        <f t="shared" si="0"/>
        <v>0</v>
      </c>
      <c r="J14" s="8"/>
      <c r="K14" s="10">
        <f t="shared" si="1"/>
        <v>0</v>
      </c>
      <c r="L14" s="5" t="str">
        <f t="shared" si="2"/>
        <v>O20</v>
      </c>
      <c r="M14" s="9"/>
    </row>
    <row r="15" spans="1:13" ht="30">
      <c r="A15" s="5" t="str">
        <f>'[1]SOUHRN'!A88</f>
        <v>O22</v>
      </c>
      <c r="B15" s="18" t="s">
        <v>42</v>
      </c>
      <c r="C15" s="6" t="s">
        <v>16</v>
      </c>
      <c r="D15" s="6">
        <v>122</v>
      </c>
      <c r="E15" s="6" t="s">
        <v>21</v>
      </c>
      <c r="F15" s="6" t="s">
        <v>28</v>
      </c>
      <c r="G15" s="6">
        <v>10</v>
      </c>
      <c r="H15" s="15"/>
      <c r="I15" s="8">
        <f t="shared" si="0"/>
        <v>0</v>
      </c>
      <c r="J15" s="8"/>
      <c r="K15" s="10">
        <f t="shared" si="1"/>
        <v>0</v>
      </c>
      <c r="L15" s="5" t="str">
        <f t="shared" si="2"/>
        <v>O22</v>
      </c>
      <c r="M15" s="9"/>
    </row>
    <row r="16" spans="1:13" ht="15">
      <c r="A16" s="5" t="str">
        <f>'[1]SOUHRN'!A89</f>
        <v>O23</v>
      </c>
      <c r="B16" s="18" t="s">
        <v>42</v>
      </c>
      <c r="C16" s="6" t="s">
        <v>16</v>
      </c>
      <c r="D16" s="6" t="s">
        <v>22</v>
      </c>
      <c r="E16" s="6" t="s">
        <v>23</v>
      </c>
      <c r="F16" s="6" t="s">
        <v>32</v>
      </c>
      <c r="G16" s="6">
        <v>1</v>
      </c>
      <c r="H16" s="15"/>
      <c r="I16" s="8">
        <f t="shared" si="0"/>
        <v>0</v>
      </c>
      <c r="J16" s="8"/>
      <c r="K16" s="10">
        <f t="shared" si="1"/>
        <v>0</v>
      </c>
      <c r="L16" s="5" t="str">
        <f t="shared" si="2"/>
        <v>O23</v>
      </c>
      <c r="M16" s="9"/>
    </row>
    <row r="17" spans="1:13" ht="15">
      <c r="A17" s="5" t="str">
        <f>'[1]SOUHRN'!A90</f>
        <v>O24</v>
      </c>
      <c r="B17" s="18" t="s">
        <v>42</v>
      </c>
      <c r="C17" s="6" t="s">
        <v>16</v>
      </c>
      <c r="D17" s="6" t="s">
        <v>22</v>
      </c>
      <c r="E17" s="6" t="s">
        <v>23</v>
      </c>
      <c r="F17" s="6" t="s">
        <v>33</v>
      </c>
      <c r="G17" s="6">
        <v>1</v>
      </c>
      <c r="H17" s="15"/>
      <c r="I17" s="8">
        <f t="shared" si="0"/>
        <v>0</v>
      </c>
      <c r="J17" s="8"/>
      <c r="K17" s="10">
        <f t="shared" si="1"/>
        <v>0</v>
      </c>
      <c r="L17" s="5" t="str">
        <f t="shared" si="2"/>
        <v>O24</v>
      </c>
      <c r="M17" s="9"/>
    </row>
    <row r="18" spans="1:13" ht="15">
      <c r="A18" s="5" t="str">
        <f>'[1]SOUHRN'!A91</f>
        <v>O25</v>
      </c>
      <c r="B18" s="18" t="s">
        <v>42</v>
      </c>
      <c r="C18" s="6" t="s">
        <v>16</v>
      </c>
      <c r="D18" s="6" t="s">
        <v>22</v>
      </c>
      <c r="E18" s="6" t="s">
        <v>23</v>
      </c>
      <c r="F18" s="6" t="s">
        <v>34</v>
      </c>
      <c r="G18" s="6">
        <v>3</v>
      </c>
      <c r="H18" s="15"/>
      <c r="I18" s="8">
        <f t="shared" si="0"/>
        <v>0</v>
      </c>
      <c r="J18" s="8"/>
      <c r="K18" s="10">
        <f t="shared" si="1"/>
        <v>0</v>
      </c>
      <c r="L18" s="5" t="str">
        <f t="shared" si="2"/>
        <v>O25</v>
      </c>
      <c r="M18" s="9"/>
    </row>
    <row r="19" spans="1:13" ht="15">
      <c r="A19" s="5" t="str">
        <f>'[1]SOUHRN'!A92</f>
        <v>O26</v>
      </c>
      <c r="B19" s="18" t="s">
        <v>42</v>
      </c>
      <c r="C19" s="6" t="s">
        <v>16</v>
      </c>
      <c r="D19" s="6" t="s">
        <v>22</v>
      </c>
      <c r="E19" s="6" t="s">
        <v>23</v>
      </c>
      <c r="F19" s="6" t="s">
        <v>35</v>
      </c>
      <c r="G19" s="6">
        <v>2</v>
      </c>
      <c r="H19" s="15"/>
      <c r="I19" s="8">
        <f t="shared" si="0"/>
        <v>0</v>
      </c>
      <c r="J19" s="8"/>
      <c r="K19" s="10">
        <f t="shared" si="1"/>
        <v>0</v>
      </c>
      <c r="L19" s="5" t="str">
        <f t="shared" si="2"/>
        <v>O26</v>
      </c>
      <c r="M19" s="9"/>
    </row>
    <row r="20" spans="1:13" ht="30">
      <c r="A20" s="5" t="str">
        <f>'[1]SOUHRN'!A93</f>
        <v>O27</v>
      </c>
      <c r="B20" s="18" t="s">
        <v>42</v>
      </c>
      <c r="C20" s="6" t="s">
        <v>16</v>
      </c>
      <c r="D20" s="6">
        <v>636</v>
      </c>
      <c r="E20" s="6" t="s">
        <v>24</v>
      </c>
      <c r="F20" s="6" t="s">
        <v>36</v>
      </c>
      <c r="G20" s="6">
        <v>1</v>
      </c>
      <c r="H20" s="15"/>
      <c r="I20" s="8">
        <f t="shared" si="0"/>
        <v>0</v>
      </c>
      <c r="J20" s="8"/>
      <c r="K20" s="10">
        <f t="shared" si="1"/>
        <v>0</v>
      </c>
      <c r="L20" s="5" t="str">
        <f t="shared" si="2"/>
        <v>O27</v>
      </c>
      <c r="M20" s="9"/>
    </row>
    <row r="21" spans="1:13" ht="15">
      <c r="A21" s="5" t="str">
        <f>'[1]SOUHRN'!A94</f>
        <v>O28</v>
      </c>
      <c r="B21" s="18" t="s">
        <v>42</v>
      </c>
      <c r="C21" s="6" t="s">
        <v>16</v>
      </c>
      <c r="D21" s="6">
        <v>636</v>
      </c>
      <c r="E21" s="6" t="s">
        <v>24</v>
      </c>
      <c r="F21" s="6" t="s">
        <v>37</v>
      </c>
      <c r="G21" s="6">
        <v>1</v>
      </c>
      <c r="H21" s="15"/>
      <c r="I21" s="8">
        <f t="shared" si="0"/>
        <v>0</v>
      </c>
      <c r="J21" s="8"/>
      <c r="K21" s="10">
        <f t="shared" si="1"/>
        <v>0</v>
      </c>
      <c r="L21" s="5" t="str">
        <f t="shared" si="2"/>
        <v>O28</v>
      </c>
      <c r="M21" s="9"/>
    </row>
    <row r="22" spans="1:13" ht="15">
      <c r="A22" s="5" t="str">
        <f>'[1]SOUHRN'!A95</f>
        <v>O29</v>
      </c>
      <c r="B22" s="18" t="s">
        <v>42</v>
      </c>
      <c r="C22" s="6" t="s">
        <v>16</v>
      </c>
      <c r="D22" s="6">
        <v>636</v>
      </c>
      <c r="E22" s="6" t="s">
        <v>24</v>
      </c>
      <c r="F22" s="6" t="s">
        <v>38</v>
      </c>
      <c r="G22" s="6">
        <v>1</v>
      </c>
      <c r="H22" s="15"/>
      <c r="I22" s="8">
        <f t="shared" si="0"/>
        <v>0</v>
      </c>
      <c r="J22" s="8"/>
      <c r="K22" s="10">
        <f t="shared" si="1"/>
        <v>0</v>
      </c>
      <c r="L22" s="5" t="str">
        <f t="shared" si="2"/>
        <v>O29</v>
      </c>
      <c r="M22" s="9"/>
    </row>
    <row r="23" spans="1:13" ht="15">
      <c r="A23" s="5" t="str">
        <f>'[1]SOUHRN'!A96</f>
        <v>O30</v>
      </c>
      <c r="B23" s="18" t="s">
        <v>42</v>
      </c>
      <c r="C23" s="6" t="s">
        <v>16</v>
      </c>
      <c r="D23" s="6">
        <v>636</v>
      </c>
      <c r="E23" s="6" t="s">
        <v>24</v>
      </c>
      <c r="F23" s="6" t="s">
        <v>32</v>
      </c>
      <c r="G23" s="6">
        <v>2</v>
      </c>
      <c r="H23" s="15"/>
      <c r="I23" s="8">
        <f t="shared" si="0"/>
        <v>0</v>
      </c>
      <c r="J23" s="8"/>
      <c r="K23" s="10">
        <f t="shared" si="1"/>
        <v>0</v>
      </c>
      <c r="L23" s="5" t="str">
        <f t="shared" si="2"/>
        <v>O30</v>
      </c>
      <c r="M23" s="9"/>
    </row>
    <row r="24" spans="1:13" ht="15">
      <c r="A24" s="5" t="str">
        <f>'[1]SOUHRN'!A97</f>
        <v>O31</v>
      </c>
      <c r="B24" s="18" t="s">
        <v>42</v>
      </c>
      <c r="C24" s="6" t="s">
        <v>16</v>
      </c>
      <c r="D24" s="6">
        <v>636</v>
      </c>
      <c r="E24" s="6" t="s">
        <v>24</v>
      </c>
      <c r="F24" s="6" t="s">
        <v>33</v>
      </c>
      <c r="G24" s="6">
        <v>1</v>
      </c>
      <c r="H24" s="15"/>
      <c r="I24" s="8">
        <f t="shared" si="0"/>
        <v>0</v>
      </c>
      <c r="J24" s="8"/>
      <c r="K24" s="10">
        <f t="shared" si="1"/>
        <v>0</v>
      </c>
      <c r="L24" s="5" t="str">
        <f t="shared" si="2"/>
        <v>O31</v>
      </c>
      <c r="M24" s="9"/>
    </row>
    <row r="25" spans="1:13" ht="15">
      <c r="A25" s="5" t="str">
        <f>'[1]SOUHRN'!A98</f>
        <v>O32</v>
      </c>
      <c r="B25" s="18" t="s">
        <v>42</v>
      </c>
      <c r="C25" s="6" t="s">
        <v>16</v>
      </c>
      <c r="D25" s="6">
        <v>636</v>
      </c>
      <c r="E25" s="6" t="s">
        <v>24</v>
      </c>
      <c r="F25" s="6" t="s">
        <v>39</v>
      </c>
      <c r="G25" s="6">
        <v>1</v>
      </c>
      <c r="H25" s="15"/>
      <c r="I25" s="8">
        <f t="shared" si="0"/>
        <v>0</v>
      </c>
      <c r="J25" s="8"/>
      <c r="K25" s="10">
        <f t="shared" si="1"/>
        <v>0</v>
      </c>
      <c r="L25" s="5" t="str">
        <f t="shared" si="2"/>
        <v>O32</v>
      </c>
      <c r="M25" s="9"/>
    </row>
    <row r="26" spans="1:13" ht="15">
      <c r="A26" s="5" t="str">
        <f>'[1]SOUHRN'!A99</f>
        <v>O33</v>
      </c>
      <c r="B26" s="18" t="s">
        <v>42</v>
      </c>
      <c r="C26" s="6" t="s">
        <v>16</v>
      </c>
      <c r="D26" s="6">
        <v>636</v>
      </c>
      <c r="E26" s="6" t="s">
        <v>24</v>
      </c>
      <c r="F26" s="6" t="s">
        <v>40</v>
      </c>
      <c r="G26" s="6">
        <v>1</v>
      </c>
      <c r="H26" s="15"/>
      <c r="I26" s="8">
        <f t="shared" si="0"/>
        <v>0</v>
      </c>
      <c r="J26" s="8"/>
      <c r="K26" s="10">
        <f t="shared" si="1"/>
        <v>0</v>
      </c>
      <c r="L26" s="5" t="str">
        <f t="shared" si="2"/>
        <v>O33</v>
      </c>
      <c r="M26" s="9"/>
    </row>
    <row r="27" spans="1:13" ht="15">
      <c r="A27" s="5" t="str">
        <f>'[1]SOUHRN'!A100</f>
        <v>O36</v>
      </c>
      <c r="B27" s="19" t="s">
        <v>43</v>
      </c>
      <c r="C27" s="6" t="s">
        <v>25</v>
      </c>
      <c r="D27" s="6">
        <v>306</v>
      </c>
      <c r="E27" s="6" t="s">
        <v>26</v>
      </c>
      <c r="F27" s="6" t="s">
        <v>41</v>
      </c>
      <c r="G27" s="6">
        <v>5</v>
      </c>
      <c r="H27" s="15"/>
      <c r="I27" s="8">
        <f t="shared" si="0"/>
        <v>0</v>
      </c>
      <c r="J27" s="8"/>
      <c r="K27" s="10">
        <f t="shared" si="1"/>
        <v>0</v>
      </c>
      <c r="L27" s="5" t="str">
        <f t="shared" si="2"/>
        <v>O36</v>
      </c>
      <c r="M27" s="9"/>
    </row>
    <row r="28" spans="1:13" ht="15">
      <c r="A28" s="5"/>
      <c r="B28" s="6"/>
      <c r="C28" s="6"/>
      <c r="D28" s="6"/>
      <c r="E28" s="6"/>
      <c r="F28" s="6"/>
      <c r="G28" s="6"/>
      <c r="H28" s="7"/>
      <c r="I28" s="11"/>
      <c r="J28" s="10"/>
      <c r="K28" s="10"/>
      <c r="L28" s="7"/>
      <c r="M28" s="9"/>
    </row>
    <row r="29" spans="1:13" ht="15">
      <c r="A29" s="6"/>
      <c r="B29" s="6"/>
      <c r="C29" s="6"/>
      <c r="D29" s="6"/>
      <c r="E29" s="6"/>
      <c r="F29" s="6"/>
      <c r="G29" s="6"/>
      <c r="H29" s="7"/>
      <c r="I29" s="11"/>
      <c r="J29" s="10"/>
      <c r="K29" s="10"/>
      <c r="L29" s="7"/>
      <c r="M29" s="9"/>
    </row>
    <row r="30" spans="1:13" ht="15">
      <c r="A30" s="12"/>
      <c r="B30" s="12"/>
      <c r="C30" s="12"/>
      <c r="D30" s="12"/>
      <c r="E30" s="12"/>
      <c r="F30" s="12"/>
      <c r="G30" s="12"/>
      <c r="H30" s="13" t="s">
        <v>14</v>
      </c>
      <c r="I30" s="14">
        <f>SUM(I4:I29)</f>
        <v>0</v>
      </c>
      <c r="J30" s="14">
        <f>SUM(J4:J29)</f>
        <v>0</v>
      </c>
      <c r="K30" s="14">
        <f>SUM(K4:K29)</f>
        <v>0</v>
      </c>
      <c r="L30" s="12"/>
      <c r="M30" s="12"/>
    </row>
    <row r="33" spans="1:12" ht="15">
      <c r="A33" s="17" t="s">
        <v>15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</sheetData>
  <sheetProtection selectLockedCells="1" selectUnlockedCells="1"/>
  <mergeCells count="3">
    <mergeCell ref="B1:M1"/>
    <mergeCell ref="B2:M2"/>
    <mergeCell ref="A33:L33"/>
  </mergeCells>
  <conditionalFormatting sqref="I6:I29 J4:J27 H4:H27">
    <cfRule type="expression" priority="1" dxfId="3" stopIfTrue="1">
      <formula>$W:$W="Ano"</formula>
    </cfRule>
  </conditionalFormatting>
  <conditionalFormatting sqref="I6:I29 J4:J27 H4:H27">
    <cfRule type="expression" priority="2" dxfId="2" stopIfTrue="1">
      <formula>$V:$V="Ano"</formula>
    </cfRule>
  </conditionalFormatting>
  <conditionalFormatting sqref="H4:H27">
    <cfRule type="expression" priority="7" dxfId="1" stopIfTrue="1">
      <formula>$X:$X="Ano"</formula>
    </cfRule>
  </conditionalFormatting>
  <conditionalFormatting sqref="H4:H27">
    <cfRule type="expression" priority="8" dxfId="0" stopIfTrue="1">
      <formula>$W:$W="Ano"</formula>
    </cfRule>
  </conditionalFormatting>
  <printOptions/>
  <pageMargins left="0.25" right="0.25" top="0.75" bottom="0.75" header="0.3" footer="0.3"/>
  <pageSetup fitToWidth="0" fitToHeight="1" horizontalDpi="300" verticalDpi="300" orientation="landscape" paperSize="9" scale="68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Hewlett-Packard Company</cp:lastModifiedBy>
  <cp:lastPrinted>2018-05-16T07:59:31Z</cp:lastPrinted>
  <dcterms:created xsi:type="dcterms:W3CDTF">2018-05-14T12:41:13Z</dcterms:created>
  <dcterms:modified xsi:type="dcterms:W3CDTF">2018-05-28T13:53:34Z</dcterms:modified>
  <cp:category/>
  <cp:version/>
  <cp:contentType/>
  <cp:contentStatus/>
</cp:coreProperties>
</file>