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minimized="1" xWindow="65521" yWindow="65521" windowWidth="12000" windowHeight="7620" activeTab="0"/>
  </bookViews>
  <sheets>
    <sheet name="Specifikace" sheetId="5" r:id="rId1"/>
    <sheet name="Místnosti" sheetId="20" state="hidden" r:id="rId2"/>
  </sheets>
  <definedNames>
    <definedName name="_xlnm._FilterDatabase" localSheetId="0" hidden="1">'Specifikace'!$A$114:$H$154</definedName>
    <definedName name="Bod_0222">'Specifikace'!$D$51</definedName>
    <definedName name="Bod_0233">'Specifikace'!$D$55</definedName>
    <definedName name="Bod_0256">'Specifikace'!$D$64</definedName>
    <definedName name="Bod_0297">'Specifikace'!$D$79</definedName>
    <definedName name="časová_rezerva">#REF!</definedName>
    <definedName name="DESIGN">#REF!</definedName>
    <definedName name="DODAVATEL">#REF!</definedName>
    <definedName name="hr_HSV">#REF!</definedName>
    <definedName name="hr_PSV">#REF!</definedName>
    <definedName name="HZS_1">#REF!</definedName>
    <definedName name="HZS_18">#REF!</definedName>
    <definedName name="HZS_21">#REF!</definedName>
    <definedName name="HZS_22">#REF!</definedName>
    <definedName name="HZS_23">#REF!</definedName>
    <definedName name="HZS_24">#REF!</definedName>
    <definedName name="HZS_26">#REF!</definedName>
    <definedName name="HZS_27">#REF!</definedName>
    <definedName name="HZS_28">#REF!</definedName>
    <definedName name="HZS_3">#REF!</definedName>
    <definedName name="HZS_31">#REF!</definedName>
    <definedName name="HZS_330">#REF!</definedName>
    <definedName name="HZS_34">#REF!</definedName>
    <definedName name="HZS_35">#REF!</definedName>
    <definedName name="HZS_36">#REF!</definedName>
    <definedName name="HZS_38">#REF!</definedName>
    <definedName name="HZS_4">#REF!</definedName>
    <definedName name="HZS_41">#REF!</definedName>
    <definedName name="HZS_43">#REF!</definedName>
    <definedName name="HZS_5">#REF!</definedName>
    <definedName name="HZS_61">#REF!</definedName>
    <definedName name="HZS_62">#REF!</definedName>
    <definedName name="HZS_627">#REF!</definedName>
    <definedName name="HZS_629">#REF!</definedName>
    <definedName name="HZS_63">#REF!</definedName>
    <definedName name="HZS_64">#REF!</definedName>
    <definedName name="HZS_700">#REF!</definedName>
    <definedName name="HZS_711">#REF!</definedName>
    <definedName name="HZS_712">#REF!</definedName>
    <definedName name="HZS_713">#REF!</definedName>
    <definedName name="HZS_721">#REF!</definedName>
    <definedName name="HZS_722">#REF!</definedName>
    <definedName name="HZS_723">#REF!</definedName>
    <definedName name="HZS_725">#REF!</definedName>
    <definedName name="HZS_730">#REF!</definedName>
    <definedName name="HZS_748">#REF!</definedName>
    <definedName name="HZS_761">#REF!</definedName>
    <definedName name="HZS_762">#REF!</definedName>
    <definedName name="HZS_763">#REF!</definedName>
    <definedName name="HZS_764">#REF!</definedName>
    <definedName name="HZS_765">#REF!</definedName>
    <definedName name="HZS_766">#REF!</definedName>
    <definedName name="HZS_767">#REF!</definedName>
    <definedName name="HZS_771">#REF!</definedName>
    <definedName name="HZS_772">#REF!</definedName>
    <definedName name="HZS_773">#REF!</definedName>
    <definedName name="HZS_775">#REF!</definedName>
    <definedName name="HZS_776">#REF!</definedName>
    <definedName name="HZS_777">#REF!</definedName>
    <definedName name="HZS_781">#REF!</definedName>
    <definedName name="HZS_782">#REF!</definedName>
    <definedName name="HZS_783">#REF!</definedName>
    <definedName name="HZS_784">#REF!</definedName>
    <definedName name="HZS_787">#REF!</definedName>
    <definedName name="HZS_799">#REF!</definedName>
    <definedName name="HZS_8">#REF!</definedName>
    <definedName name="HZS_800">#REF!</definedName>
    <definedName name="HZS_801">#REF!</definedName>
    <definedName name="HZS_802">#REF!</definedName>
    <definedName name="HZS_803">#REF!</definedName>
    <definedName name="HZS_804">#REF!</definedName>
    <definedName name="HZS_900">#REF!</definedName>
    <definedName name="HZS_94">#REF!</definedName>
    <definedName name="HZS_95">#REF!</definedName>
    <definedName name="HZS_96">#REF!</definedName>
    <definedName name="HZS_97">#REF!</definedName>
    <definedName name="HZS_98">#REF!</definedName>
    <definedName name="HZS_99">#REF!</definedName>
    <definedName name="HZS_999">#REF!</definedName>
    <definedName name="HZS_HSV">#REF!</definedName>
    <definedName name="HZS_PSV">#REF!</definedName>
    <definedName name="koef">#REF!</definedName>
    <definedName name="Manažer_cen">#REF!</definedName>
    <definedName name="MATICE_CEN">#REF!</definedName>
    <definedName name="mzda_top">#REF!</definedName>
    <definedName name="_xlnm.Print_Area" localSheetId="0">'Specifikace'!$D$3:$H$36,'Specifikace'!$D$39:$H$105,'Specifikace'!$D$118:$H$154</definedName>
    <definedName name="P_101">'Specifikace'!#REF!</definedName>
    <definedName name="P_102">'Specifikace'!#REF!</definedName>
    <definedName name="P_103">'Specifikace'!#REF!</definedName>
    <definedName name="P_104">'Specifikace'!#REF!</definedName>
    <definedName name="P_105">'Specifikace'!#REF!</definedName>
    <definedName name="P_106">'Specifikace'!#REF!</definedName>
    <definedName name="P_107">'Specifikace'!#REF!</definedName>
    <definedName name="P_108">'Specifikace'!#REF!</definedName>
    <definedName name="P_109">'Specifikace'!#REF!</definedName>
    <definedName name="P_110">'Specifikace'!#REF!</definedName>
    <definedName name="P_111">'Specifikace'!#REF!</definedName>
    <definedName name="P_112">'Specifikace'!#REF!</definedName>
    <definedName name="P_113">'Specifikace'!#REF!</definedName>
    <definedName name="P_114">'Specifikace'!#REF!</definedName>
    <definedName name="P_115">'Specifikace'!$D$27</definedName>
    <definedName name="P_116">'Specifikace'!#REF!</definedName>
    <definedName name="P_117">'Specifikace'!#REF!</definedName>
    <definedName name="P_118">'Specifikace'!#REF!</definedName>
    <definedName name="P_119">'Specifikace'!#REF!</definedName>
    <definedName name="P_120">'Specifikace'!#REF!</definedName>
    <definedName name="P_121">'Specifikace'!#REF!</definedName>
    <definedName name="P_122">'Specifikace'!#REF!</definedName>
    <definedName name="P_123">'Specifikace'!#REF!</definedName>
    <definedName name="P_124">'Specifikace'!#REF!</definedName>
    <definedName name="P_125">'Specifikace'!#REF!</definedName>
    <definedName name="P_126">#REF!</definedName>
    <definedName name="P_127">#REF!</definedName>
    <definedName name="P_128">#REF!</definedName>
    <definedName name="P_129">#REF!</definedName>
    <definedName name="P_130">#REF!</definedName>
    <definedName name="P_131">#REF!</definedName>
    <definedName name="P_132">#REF!</definedName>
    <definedName name="P_133">#REF!</definedName>
    <definedName name="P_134">#REF!</definedName>
    <definedName name="P_135">#REF!</definedName>
    <definedName name="P_136">#REF!</definedName>
    <definedName name="P_137">#REF!</definedName>
    <definedName name="P_138">#REF!</definedName>
    <definedName name="P_139">#REF!</definedName>
    <definedName name="P_140">#REF!</definedName>
    <definedName name="P_141">#REF!</definedName>
    <definedName name="P_142">#REF!</definedName>
    <definedName name="P_143">#REF!</definedName>
    <definedName name="P_144">#REF!</definedName>
    <definedName name="P_145">#REF!</definedName>
    <definedName name="P_146">#REF!</definedName>
    <definedName name="P_147">#REF!</definedName>
    <definedName name="P_148">#REF!</definedName>
    <definedName name="P_149">#REF!</definedName>
    <definedName name="P_150">#REF!</definedName>
    <definedName name="P_151">#REF!</definedName>
    <definedName name="P_152">#REF!</definedName>
    <definedName name="pojistné">#REF!</definedName>
    <definedName name="projekt">#REF!</definedName>
    <definedName name="přesun">#REF!</definedName>
    <definedName name="přesun_PSV">#REF!</definedName>
    <definedName name="R_01">#REF!</definedName>
    <definedName name="R_02">'Specifikace'!#REF!</definedName>
    <definedName name="R_03">'Specifikace'!#REF!</definedName>
    <definedName name="R_04">#REF!</definedName>
    <definedName name="R_05">#REF!</definedName>
    <definedName name="R_06">#REF!</definedName>
    <definedName name="R_07">#REF!</definedName>
    <definedName name="R_08">#REF!</definedName>
    <definedName name="R_09">#REF!</definedName>
    <definedName name="R_10">'Specifikace'!#REF!</definedName>
    <definedName name="R_100">'Specifikace'!#REF!</definedName>
    <definedName name="R_11">#REF!</definedName>
    <definedName name="R_12">'Specifikace'!#REF!</definedName>
    <definedName name="R_13">#REF!</definedName>
    <definedName name="R_14">#REF!</definedName>
    <definedName name="R_15">#REF!</definedName>
    <definedName name="R_16">#REF!</definedName>
    <definedName name="R_17">#REF!</definedName>
    <definedName name="R_18">#REF!</definedName>
    <definedName name="R_19">#REF!</definedName>
    <definedName name="R_20">#REF!</definedName>
    <definedName name="R_21">#REF!</definedName>
    <definedName name="R_22">#REF!</definedName>
    <definedName name="R_23">#REF!</definedName>
    <definedName name="R_24">#REF!</definedName>
    <definedName name="R_25">#REF!</definedName>
    <definedName name="R_26">#REF!</definedName>
    <definedName name="R_27">#REF!</definedName>
    <definedName name="R_28">#REF!</definedName>
    <definedName name="R_29">#REF!</definedName>
    <definedName name="R_30">#REF!</definedName>
    <definedName name="R_31">#REF!</definedName>
    <definedName name="R_32">#REF!</definedName>
    <definedName name="R_33">#REF!</definedName>
    <definedName name="R_34">#REF!</definedName>
    <definedName name="R_35">#REF!</definedName>
    <definedName name="R_36">#REF!</definedName>
    <definedName name="R_37">#REF!</definedName>
    <definedName name="R_38">#REF!</definedName>
    <definedName name="R_39">#REF!</definedName>
    <definedName name="R_40">#REF!</definedName>
    <definedName name="R_41">'Specifikace'!#REF!</definedName>
    <definedName name="R_42">#REF!</definedName>
    <definedName name="R_43">#REF!</definedName>
    <definedName name="R_44">'Specifikace'!#REF!</definedName>
    <definedName name="R_45">'Specifikace'!#REF!</definedName>
    <definedName name="R_46">#REF!</definedName>
    <definedName name="R_47">#REF!</definedName>
    <definedName name="R_48">#REF!</definedName>
    <definedName name="R_49">#REF!</definedName>
    <definedName name="R_50">#REF!</definedName>
    <definedName name="R_51">#REF!</definedName>
    <definedName name="R_52">#REF!</definedName>
    <definedName name="R_53">#REF!</definedName>
    <definedName name="R_54">#REF!</definedName>
    <definedName name="R_55">#REF!</definedName>
    <definedName name="R_56">#REF!</definedName>
    <definedName name="R_57">#REF!</definedName>
    <definedName name="R_58">#REF!</definedName>
    <definedName name="R_59">#REF!</definedName>
    <definedName name="R_60">#REF!</definedName>
    <definedName name="R_61">#REF!</definedName>
    <definedName name="R_62">#REF!</definedName>
    <definedName name="R_63">#REF!</definedName>
    <definedName name="R_64">#REF!</definedName>
    <definedName name="R_65">#REF!</definedName>
    <definedName name="R_66">#REF!</definedName>
    <definedName name="R_67">#REF!</definedName>
    <definedName name="R_68">#REF!</definedName>
    <definedName name="R_69">#REF!</definedName>
    <definedName name="R_70">#REF!</definedName>
    <definedName name="R_71">#REF!</definedName>
    <definedName name="R_72">#REF!</definedName>
    <definedName name="R_73">#REF!</definedName>
    <definedName name="R_74">#REF!</definedName>
    <definedName name="R_75">#REF!</definedName>
    <definedName name="R_76">#REF!</definedName>
    <definedName name="R_77">#REF!</definedName>
    <definedName name="R_78">'Specifikace'!#REF!</definedName>
    <definedName name="R_79">#REF!</definedName>
    <definedName name="R_80">#REF!</definedName>
    <definedName name="R_81">#REF!</definedName>
    <definedName name="R_82">#REF!</definedName>
    <definedName name="R_83">#REF!</definedName>
    <definedName name="R_84">#REF!</definedName>
    <definedName name="R_85">#REF!</definedName>
    <definedName name="R_86">#REF!</definedName>
    <definedName name="R_87">#REF!</definedName>
    <definedName name="R_88">#REF!</definedName>
    <definedName name="R_89">#REF!</definedName>
    <definedName name="R_90">#REF!</definedName>
    <definedName name="R_91">#REF!</definedName>
    <definedName name="R_92">#REF!</definedName>
    <definedName name="R_93">#REF!</definedName>
    <definedName name="R_94">#REF!</definedName>
    <definedName name="R_95">'Specifikace'!#REF!</definedName>
    <definedName name="R_96">#REF!</definedName>
    <definedName name="R_97">#REF!</definedName>
    <definedName name="R_98">#REF!</definedName>
    <definedName name="R_99">'Specifikace'!#REF!</definedName>
    <definedName name="RTS">#REF!</definedName>
    <definedName name="S_01">#REF!</definedName>
    <definedName name="S_02">'Specifikace'!#REF!</definedName>
    <definedName name="S_03">'Specifikace'!#REF!</definedName>
    <definedName name="S_04">#REF!</definedName>
    <definedName name="S_05">#REF!</definedName>
    <definedName name="S_06">#REF!</definedName>
    <definedName name="S_07">#REF!</definedName>
    <definedName name="S_08">#REF!</definedName>
    <definedName name="S_09">#REF!</definedName>
    <definedName name="S_10">'Specifikace'!#REF!</definedName>
    <definedName name="S_100">'Specifikace'!#REF!</definedName>
    <definedName name="S_11">#REF!</definedName>
    <definedName name="S_12">'Specifikace'!#REF!</definedName>
    <definedName name="S_13">#REF!</definedName>
    <definedName name="S_14">#REF!</definedName>
    <definedName name="S_15">#REF!</definedName>
    <definedName name="S_16">#REF!</definedName>
    <definedName name="S_17">#REF!</definedName>
    <definedName name="S_18">#REF!</definedName>
    <definedName name="S_19">#REF!</definedName>
    <definedName name="S_20">#REF!</definedName>
    <definedName name="S_21">#REF!</definedName>
    <definedName name="S_22">#REF!</definedName>
    <definedName name="S_23">#REF!</definedName>
    <definedName name="S_24">#REF!</definedName>
    <definedName name="S_25">#REF!</definedName>
    <definedName name="S_26">#REF!</definedName>
    <definedName name="S_27">#REF!</definedName>
    <definedName name="S_28">#REF!</definedName>
    <definedName name="S_29">#REF!</definedName>
    <definedName name="S_30">#REF!</definedName>
    <definedName name="S_31">#REF!</definedName>
    <definedName name="S_32">#REF!</definedName>
    <definedName name="S_33">#REF!</definedName>
    <definedName name="S_34">#REF!</definedName>
    <definedName name="S_35">#REF!</definedName>
    <definedName name="S_36">#REF!</definedName>
    <definedName name="S_37">#REF!</definedName>
    <definedName name="S_38">#REF!</definedName>
    <definedName name="S_39">#REF!</definedName>
    <definedName name="S_40">#REF!</definedName>
    <definedName name="S_41">'Specifikace'!#REF!</definedName>
    <definedName name="S_42">#REF!</definedName>
    <definedName name="S_43">#REF!</definedName>
    <definedName name="S_44">'Specifikace'!#REF!</definedName>
    <definedName name="S_45">'Specifikace'!#REF!</definedName>
    <definedName name="S_46">#REF!</definedName>
    <definedName name="S_47">#REF!</definedName>
    <definedName name="S_48">#REF!</definedName>
    <definedName name="S_49">#REF!</definedName>
    <definedName name="S_50">#REF!</definedName>
    <definedName name="S_51">#REF!</definedName>
    <definedName name="S_52">#REF!</definedName>
    <definedName name="S_53">#REF!</definedName>
    <definedName name="S_54">#REF!</definedName>
    <definedName name="S_55">#REF!</definedName>
    <definedName name="S_56">#REF!</definedName>
    <definedName name="S_57">#REF!</definedName>
    <definedName name="S_58">#REF!</definedName>
    <definedName name="S_59">#REF!</definedName>
    <definedName name="S_60">#REF!</definedName>
    <definedName name="S_61">#REF!</definedName>
    <definedName name="S_62">#REF!</definedName>
    <definedName name="S_63">#REF!</definedName>
    <definedName name="S_64">#REF!</definedName>
    <definedName name="S_65">#REF!</definedName>
    <definedName name="S_66">#REF!</definedName>
    <definedName name="S_67">#REF!</definedName>
    <definedName name="S_68">#REF!</definedName>
    <definedName name="S_69">#REF!</definedName>
    <definedName name="S_70">#REF!</definedName>
    <definedName name="S_71">#REF!</definedName>
    <definedName name="S_72">#REF!</definedName>
    <definedName name="S_73">#REF!</definedName>
    <definedName name="S_74">#REF!</definedName>
    <definedName name="S_75">#REF!</definedName>
    <definedName name="S_76">#REF!</definedName>
    <definedName name="S_77">#REF!</definedName>
    <definedName name="S_78">'Specifikace'!#REF!</definedName>
    <definedName name="S_79">#REF!</definedName>
    <definedName name="S_80">#REF!</definedName>
    <definedName name="S_81">#REF!</definedName>
    <definedName name="S_82">#REF!</definedName>
    <definedName name="S_83">#REF!</definedName>
    <definedName name="S_84">#REF!</definedName>
    <definedName name="S_85">#REF!</definedName>
    <definedName name="S_86">#REF!</definedName>
    <definedName name="S_87">#REF!</definedName>
    <definedName name="S_88">#REF!</definedName>
    <definedName name="S_89">#REF!</definedName>
    <definedName name="S_90">#REF!</definedName>
    <definedName name="S_91">#REF!</definedName>
    <definedName name="S_92">#REF!</definedName>
    <definedName name="S_93">#REF!</definedName>
    <definedName name="S_94">#REF!</definedName>
    <definedName name="S_95">'Specifikace'!#REF!</definedName>
    <definedName name="S_96">#REF!</definedName>
    <definedName name="S_97">#REF!</definedName>
    <definedName name="S_98">#REF!</definedName>
    <definedName name="S_99">'Specifikace'!#REF!</definedName>
    <definedName name="SEZNAM_POUŽITÝCH_MEZD">#REF!</definedName>
    <definedName name="sleva_ocel">#REF!</definedName>
    <definedName name="SLEVY">#REF!</definedName>
    <definedName name="STD_HR_HSV">#REF!</definedName>
    <definedName name="STD_HR_PSV">#REF!</definedName>
    <definedName name="T_101">'Specifikace'!#REF!</definedName>
    <definedName name="T_102">'Specifikace'!#REF!</definedName>
    <definedName name="T_103">'Specifikace'!#REF!</definedName>
    <definedName name="T_104">'Specifikace'!#REF!</definedName>
    <definedName name="T_105">'Specifikace'!#REF!</definedName>
    <definedName name="T_106">'Specifikace'!#REF!</definedName>
    <definedName name="T_107">'Specifikace'!#REF!</definedName>
    <definedName name="T_108">'Specifikace'!#REF!</definedName>
    <definedName name="T_109">'Specifikace'!#REF!</definedName>
    <definedName name="T_110">'Specifikace'!#REF!</definedName>
    <definedName name="T_111">'Specifikace'!#REF!</definedName>
    <definedName name="T_112">'Specifikace'!#REF!</definedName>
    <definedName name="T_113">'Specifikace'!#REF!</definedName>
    <definedName name="T_114">'Specifikace'!#REF!</definedName>
    <definedName name="T_115">'Specifikace'!$D$122</definedName>
    <definedName name="T_116">'Specifikace'!#REF!</definedName>
    <definedName name="T_117">'Specifikace'!#REF!</definedName>
    <definedName name="T_118">'Specifikace'!#REF!</definedName>
    <definedName name="T_119">'Specifikace'!#REF!</definedName>
    <definedName name="T_120">'Specifikace'!#REF!</definedName>
    <definedName name="T_121">'Specifikace'!#REF!</definedName>
    <definedName name="T_122">'Specifikace'!#REF!</definedName>
    <definedName name="T_123">'Specifikace'!#REF!</definedName>
    <definedName name="T_124">'Specifikace'!#REF!</definedName>
    <definedName name="T_125">'Specifikace'!#REF!</definedName>
    <definedName name="T_126">#REF!</definedName>
    <definedName name="T_127">#REF!</definedName>
    <definedName name="T_128">#REF!</definedName>
    <definedName name="T_129">#REF!</definedName>
    <definedName name="T_130">#REF!</definedName>
    <definedName name="T_131">#REF!</definedName>
    <definedName name="T_132">#REF!</definedName>
    <definedName name="T_133">#REF!</definedName>
    <definedName name="T_134">#REF!</definedName>
    <definedName name="T_135">#REF!</definedName>
    <definedName name="T_136">#REF!</definedName>
    <definedName name="T_137">#REF!</definedName>
    <definedName name="T_138">#REF!</definedName>
    <definedName name="T_139">#REF!</definedName>
    <definedName name="T_140">#REF!</definedName>
    <definedName name="T_141">#REF!</definedName>
    <definedName name="T_142">#REF!</definedName>
    <definedName name="T_143">#REF!</definedName>
    <definedName name="T_144">#REF!</definedName>
    <definedName name="T_145">#REF!</definedName>
    <definedName name="T_146">#REF!</definedName>
    <definedName name="T_147">#REF!</definedName>
    <definedName name="T_148">#REF!</definedName>
    <definedName name="T_149">#REF!</definedName>
    <definedName name="T_150">#REF!</definedName>
    <definedName name="T_151">#REF!</definedName>
    <definedName name="T_152">#REF!</definedName>
    <definedName name="UŽITNÁ_PLOCHA">'Specifikace'!#REF!</definedName>
    <definedName name="volba_přesunu">#REF!</definedName>
    <definedName name="VRN">#REF!</definedName>
    <definedName name="_xlnm.Print_Titles" localSheetId="0">'Specifikace'!$A:$A,'Specifikace'!$114:$116</definedName>
  </definedNames>
  <calcPr calcId="162913"/>
</workbook>
</file>

<file path=xl/sharedStrings.xml><?xml version="1.0" encoding="utf-8"?>
<sst xmlns="http://schemas.openxmlformats.org/spreadsheetml/2006/main" count="176" uniqueCount="135">
  <si>
    <t>ks</t>
  </si>
  <si>
    <t>mj</t>
  </si>
  <si>
    <t>kpl</t>
  </si>
  <si>
    <t>%</t>
  </si>
  <si>
    <t>cena celkem</t>
  </si>
  <si>
    <t>STAVEBNÍK</t>
  </si>
  <si>
    <t>CELKEM BEZ DPH</t>
  </si>
  <si>
    <t>DPH</t>
  </si>
  <si>
    <t>C E L K E M</t>
  </si>
  <si>
    <t>Montáž</t>
  </si>
  <si>
    <t>položka</t>
  </si>
  <si>
    <t>popis položky</t>
  </si>
  <si>
    <t>počet mj</t>
  </si>
  <si>
    <t>cena mj</t>
  </si>
  <si>
    <t>Konstrukce truhlářské</t>
  </si>
  <si>
    <t>hmoty</t>
  </si>
  <si>
    <t>suť</t>
  </si>
  <si>
    <t>0110 - Soupis výkonů a dodávek s cenovými a výměrovými jednotkami níže uvedené, zahrnují všechny práce a dodávky potřebné pro úplné dokončení a  předání  díla objednateli bez vad a nedodělků ve smyslu obchodního práva.</t>
  </si>
  <si>
    <t>0120 - Do ceny dodavatele nutno zahrnout i všechny dodávky a práce popsané v této specifikaci nebo v jiné části dokumentace (výkresy, technická zpráva, ostatní dokumenty), a to i v případech, kdy jsou práce či dodávky uvedeny pouze v jedné z těchto částí. V případě nesouladu má výkresová dokumentace, technická zpráva a ostatní popisy projektanta přednost před touto specifikací. Provádění stavby a objednávky materiálu se řídí celou projektovou dokumentací.</t>
  </si>
  <si>
    <t>0130 - Pokud není výslovně uvedeno rozdělení dodávky a montáže v jednotkových cenách, obsahuje cena jednotlivých položek obě tyto složky.</t>
  </si>
  <si>
    <t>0140 - Zhotovitel je povinen si před předáním nabídky prohlédnout a zkontrolovat PD se soupisem prací a dodávek, prohlédnout a prozkoumat staveniště a jeho okolí a obstarat si všechny nezbytné a přístupné informace,které mu umožní zpracovat nabídku úplně a jednoznačně. Před podáním nabídky si zhotovitel může vyžádat konzultace u zpracovatele dokumentace. Pozdější požadavky, plynoucí z omylu či neznalosti PD a poměrů na staveništi jsou nepřijatelné a nebude k nim přihlíženo jako k oprávněným.</t>
  </si>
  <si>
    <t>0200 - Obsah jednotkových cen v této specifikaci</t>
  </si>
  <si>
    <t>0210 - Přímý materiál</t>
  </si>
  <si>
    <t>0211 - Materiál nosný a doplňkový (přímo zabudované) a materiál pomocný (vč.odepisovaného vícenásobným použitím)</t>
  </si>
  <si>
    <t>0212 - Pořizovací náklady a prvotní doprava (od výrobce k prvnímu uložení ve skladu), celní poplatky a celní jistina</t>
  </si>
  <si>
    <t>0220 - Náklady na přímé zpracování</t>
  </si>
  <si>
    <t>0221 - Přímé mzdy - mzdové náklady výrobních dělníků a dopravních zařízení (vč. příplatků, dovolené, náhrady mezd, přesčasové práce, pohotovosti, odměn, přestávek technologických a v důsledku povětrnostních vlivů, ale mimo zimní odstávku - viz režie výrobní); zákonné pojištění důchodové, nemocenské a zdravotní (DNZ) z těchto mzdových nákladů</t>
  </si>
  <si>
    <t>0222 - Náklady na stroje - přímé provozní náklady včetně mzdy posádky stroje nebo "stand-by" obsluhy rezervního zařízení na stavbě,  odpisy nebo nájemné a to i v případě, že investiční prostředek je již účetně odepsán,  fond oprav, zákonné pojištění DNZ z mezd a daně</t>
  </si>
  <si>
    <t>0230 - Ostatní přímé náklady</t>
  </si>
  <si>
    <t>0231 - Mimostaveništní doprava mezi sklady staveb u převozu použitých materiálů a polotovarů</t>
  </si>
  <si>
    <t>0232 - Mimostaveništní doprava u převozu  strojů a zařízení na stavbu a nájezdy strojů a vozidel na stavbu k technologickým výkonům</t>
  </si>
  <si>
    <t>0234 - Poplatky  a služby, pokud jsou obsaženy v popisu náplně položky zhotovovací práce (např. poplatek za vážení, kvalitativní a testovací zkoušky zhotovovací práce)</t>
  </si>
  <si>
    <t>0240 - Subdodávky</t>
  </si>
  <si>
    <t>0250 - Výrobní režie (standardní)</t>
  </si>
  <si>
    <t>0251 - Odpisy, oprava a údržba drobného majetku režijního výrobního charakteru, který je ve vlastnictví stavby, nebo kancelářských pomůcek</t>
  </si>
  <si>
    <t>0252 - Přepravné a nájem aut stavby, nakupovaná nebo vlastní režijní doprava při  služebních cestách a doprava zaměstnanců na stavbu; vnitrostaveništní doprava nákladní a osobní</t>
  </si>
  <si>
    <t>0253 - Ubytování zaměstnanců stavby a ubytování THP na služebních cestách na stavební objekt, cestovné a odlučné, cestovné při denním dojíždění a ostatní náklady</t>
  </si>
  <si>
    <t>0254 - Poplatky za telefon, poplatky za ochranu a hlídání (ostrahu) stavebního objektu, odvoz odpadků, odvoz ze žumpy na ZS, poplatky/odpisy za pronájem PC a IT</t>
  </si>
  <si>
    <t>0255 - Technické náklady stavby - např. zkoušky betonu, zhotovení a odstranění vzorků, předepsané revize, zkoušky a atesty zařízení nebo potřebných pro prokázání bezchybné funkce díla (není-li poptáno zvlášť), kontroly jakosti materiálu, geodetické práce (neuvedené jinde) a dohled geologa a statika při provádění; měření hluku pro kolaudaci</t>
  </si>
  <si>
    <t>0280 - Zisk</t>
  </si>
  <si>
    <t>0290 - Požadavky objednatele na náplň jednotkových cen</t>
  </si>
  <si>
    <t>0291 - Všechny potřebné pomocné dodávky a práce pro upevnění, zabezpečení funkčnosti a finální pohledové úpravy, které jsou běžně součástí dodávaného výrobku nebo systému, nebo jsou předepsány projektem a nejsou výslovně uvedeny jako samostatné položky (vč. těsnícího a upevňovacího materiálu, svářecího materiálu, plynu a kyslíku, přírub, šroubů, těsnění, šroubení, podložek, kotev atd.)</t>
  </si>
  <si>
    <t>0292 - Náklady na prořez, odpad, zlomky, hmotnostní rozdíly atd., pokud nejsou uvedeny ve výpočtu nosných dodávek samostatně</t>
  </si>
  <si>
    <t>0294 - Náklady na protihluková a protiprašná zařízení</t>
  </si>
  <si>
    <t>0295 - Náklady na zakrývání (nebo jiné zajištění) konstrukcí a prací ostatních zhotovitelů nebo stávajících konstrukcí před znečištěním a poškozením a odstranění zakrytí vč.zachování památkově cenných detailů (pokud není uvedeno samostatně)</t>
  </si>
  <si>
    <t>0296 - Náklady vyvolané nepříznivými klimatickými vlivy během výstavby- na preventivní nebo dodatečná opatření a práce s nimi spojené  (např. úprava základové spáry; zimní opatření- temperování, vyhřívání konstrukcí a zvláští přísady do betonů a malt; opatření v případě vysokých teplot- zakrývání a kropení; ochrana proti dešti apod.); náklady na čerpání a odvod podzemních a srážkových vod.</t>
  </si>
  <si>
    <t>0298 - Náklady vyvolané potřebou předepsané likvidace (vč.odvozu) jakýchkoli neekologických nebo zdraví nebezpečných látek (např. zeminy nebo jiných konstrukcí znečištěných ropnými produkty nebo jinými chemikáliemi, azbestocementové nebo jiná nebezpečná vlákna apod.), které jsou zmíněny v zadávacích podkladech</t>
  </si>
  <si>
    <t>0299 - Náklady  na  skladování (vč. skládkovného), dovozné, balné, cla, zpětné  odevzdání obalů atd.</t>
  </si>
  <si>
    <t>02910 - Náklady na stavební přípomoce (pokud nejsou uvedeny samostatně v této specifikaci)</t>
  </si>
  <si>
    <t>0300 - Vybraná smluvní ujednání s přímým dopadem na cenu díla (ostatní - viz smlouva)</t>
  </si>
  <si>
    <t>0310 - Součástí každé nabídky musí být technické a montážní podklady na všechny navržené výrobky ; nepředložení může mít vliv na snížení jednotkových cen. Podklady budou obsahovat veškeré technické údaje o nabízených výrobcích. Uchazeč vypracuje podrobný seznam předkládaných dokladů.</t>
  </si>
  <si>
    <t>0320 - Veškeré práce musí být provedeny  v souladu s ČSN a odbornými předpisy.</t>
  </si>
  <si>
    <t>0330 - Na výrobky dodané ze zahraničí je dodavatel  povinen doložit doklady potvrzující, že na nabízené výrobky je v České republice zajištěn servis minimálně po dobu záruky.</t>
  </si>
  <si>
    <t>0340 - Veškeré výrobky, materiály a technologie na stavbě použité musí být certifikovány a dodavatelem stavby registrovány pro průkaz splnění požadovaných vlastností a vhodnosti užití pro stavbu. V dokumentaci uvedené příklady výrobků a technologií nezbavují dodavatele povinnosti průkazně doložit jejich certifikaci.</t>
  </si>
  <si>
    <t>0350 - Všechny použité materiály budou vyvzorkovány před zabudováním.</t>
  </si>
  <si>
    <t>0360 - Specifikace  jednotlivých výrobků,  typy a barevné řešení  bude provedeno v rámci autorských dozorů po odsouhlasení  investorem.</t>
  </si>
  <si>
    <t>0256 - Mzdové náklady pracovníků THP (stavbyvedoucích, mistrů atd.) a pracovníků zařízení staveniště, vč.pracovníků pro přesun hmot neuvedených v kap. 0222 - Náklady na stroje</t>
  </si>
  <si>
    <t>0257 - Mzdové náklady výrobních dělníků pouze v období zimní odstavky stavby, jako zimní opatření  v režimu ZIP (harmonogramu) stavebního objektu, které nelze vztáhnout na kalkulační jednici zhotovovacích prací</t>
  </si>
  <si>
    <t>0258 - Příspěvky na obědy vlastních zaměstnanců,  náklady na balenou vodu, teplý čaj, zdravotní služby apod.</t>
  </si>
  <si>
    <t>02510 - Spotřeba energie a vody pro zařízení staveniště</t>
  </si>
  <si>
    <t>02511 - Opravy a údržba drobného majetku a zařízení staveniště</t>
  </si>
  <si>
    <t>0270 - Správní režie - náklady související s řízením a správou firmy vznikající na vyšší organ.úrovni a útvarů zajištujících správní a tech.servis pro výr. a nevýrob.činnosti firmy</t>
  </si>
  <si>
    <t>Úvodní část - podmínky nabídky</t>
  </si>
  <si>
    <t>Všeobecný technický popis k soupisu prací a dodávek (specifikaci)</t>
  </si>
  <si>
    <t>02911 - Náklady na fotodokumentaci v památkově chráněných objektech - před zahájením prací, v jejich průběhu a po dokončení</t>
  </si>
  <si>
    <t>02912 - Náklady na technologické přestávky způsobené zvláštním režimem díla (např.v sídle hlavy státu či jiných reprezentačních prostor apod.)</t>
  </si>
  <si>
    <t>02914 - Náklady spojené s umístěním stavby a potřebné zábory pro zásobování; zajištění příjezdové cesty/cest ke staveništi; náklady na úklid veřejných komunikací čištění vozidel po výjezdu ze stavby a náklady na úklid společných prostor stavby a staveniště (doporučené jsou ekologické čistící prostředky a techniky); náklady na komplikace s provozem investora a další provozní náklady včetně kompletačních</t>
  </si>
  <si>
    <t>02915 - Náklady na reklamní poutač investora</t>
  </si>
  <si>
    <t>02916 - Náklady na splnění všech vyjádření a rozhodnutí dotčených orgánů státní správy (DOSS) a dohod s ostatními účastníky řízení</t>
  </si>
  <si>
    <t>02917 - Náklady na zabezpečení všech ostatních nezbytných schvalujících a povolujících dokladů neobsažených ve stavebním povolení</t>
  </si>
  <si>
    <t>02918 - Náklady na vytyčení a zaměření pro řádné provedení díla (vč.zhotovení potřebných výkresů a výpočtů), náklady na kontrolu výšek od existující vyznačené nulové úrovně (nivelety) a náklady na měření sousedních objektů během výstavby, pokud je výstavbou ohrožena jejich stabilita</t>
  </si>
  <si>
    <t>02919 - Náklady na zkoušky (vč.nákladů na zkušební provoz a nákladů na média s tím spojená), revize, zaškolení údržby, údržbu a opravy během výstavby a nutné pro zhotovení díla; a náklady na předepsaná označení zařízení, štítky, schemata apod.</t>
  </si>
  <si>
    <t>02920 - Náklady na dílenskou dokumentaci (kterou dodavatel předá ve dvou vyhotoveních před zahájením montáže jednotlivých prací), dokumentaci trasového vedení  (tzn. koordinaci vlastního vedení se stavební připraveností); a zúčtovací podklady</t>
  </si>
  <si>
    <t>02921 - Manažerské náklady spojené se změnami stavby před dokončením</t>
  </si>
  <si>
    <t>02922 - Náklady na projekt skutečného provedení (i v elektronické podobě, formát DWG a PDF) a veškeré doklady, potřebné ke kolaudaci a k předání díla investorovi (např. atesty a prohlášení o shodě na všechny použité materiály a výrobky, protokoly o provozních zkouškách, revizích, zregulování atd.)</t>
  </si>
  <si>
    <t>02923 - Náklady na přihlášení odběru elektrické energie a koordinace s pracemi dodavatelem energie; náklady na přihlášky a zřízení potřebného počtu tel. a datových linek, přihlášení a osazení hlavních vodoměrů, na přihlášku a odběr plynu; náklady na veškeré přejímky a předání správcům infrastruktury a náklady na kolaudaci</t>
  </si>
  <si>
    <t>02924 - Náklady na pojištění stavby (ochranu díla až do přejímky), garance, zádržné a záruky</t>
  </si>
  <si>
    <t>02925 - Náklady na likvidaci škod, havárií  a ztrát nad rámec pojištění, včetně vyrovnání se sousedy v případě škod vzniklých při provádění</t>
  </si>
  <si>
    <t>02926 - Náklady na změny cen během výstavby</t>
  </si>
  <si>
    <t>0293 - Náklady na postavení, udržování, použití a odstranění pomocného pracovního lešení (pokud je technol.potřeba) do v. 1,9 m a zatížení do 150 kg/m2; v případě prací na fasádě objektu náklady na postavení, udržování, použití a odstranění fasádního lešení vč.nezbyt.ochran. opatření, daných předpisy o bezpeč.práce a projektem, pokud není uvedeno jinde</t>
  </si>
  <si>
    <t>0297 - V případě bourání a stavební činnosti vytvářející staveništní odpad náklady na staveništní manipulaci se sutí vč.případného pytlování, její odvoz a ekologické uložení na skládku vč. poplatku a náklady na statické zajitění technologického postupu bourání a ochranná opatření proti poškození vybourávanými hmotami (odpad se stává majetkem dodavatele stavebních prací a tento zabezpečuje jeho odstranění; odstranění odpadu je cenově je zakalkulováno u jednotlivých prací a nebude placeno zvlášť, není-li uvedeno  jinak)</t>
  </si>
  <si>
    <t>Schodiště</t>
  </si>
  <si>
    <t>kód</t>
  </si>
  <si>
    <t>číslo</t>
  </si>
  <si>
    <t>PROJEKTANT</t>
  </si>
  <si>
    <t>0259 - Nájmy a/nebo měsíční odpisy strojů (vč.jeřábů, výtahů a vrátků) bez ohledu na jejich nasazení v provozu a  množství kalkulačních jednic zhotovovacích prací , pokud některé odpisy případně nájemné stroje a zařízení nejsou uvedeny v položce zhotovovacích prací nebo nejsou uvedeny v soupisu položek (specifikaci pro ocenění) jako staveništní náklady zhotovitele</t>
  </si>
  <si>
    <t>Rozpočet</t>
  </si>
  <si>
    <t>02913 - Náklady na opatření k zajištění bezpečnosti práce, ochranná zábradlí otvorů, volných okrajů apod., a provizorní uzávěry objektů; a náklady na koordinátora BOZP</t>
  </si>
  <si>
    <t>Orientační popis. Podrobná specifikace pro ocenění, objednání a dodání viz projekt. Ceny obsahují dodávku všech ve specifikaci uvedených výrobků, jejich montáž a osazení včetně všech pomocných materiálů a prací a povrchové úpravy.</t>
  </si>
  <si>
    <t>998 76-6201</t>
  </si>
  <si>
    <t>Přesun hmot pro truhlářské konstr., výšky do 6 m</t>
  </si>
  <si>
    <t>0233 - Technologická  doprava zemin a vnitrostaveništní přesuny hmot po stavbě (pokud nejsou uvedeny samostatně v položkách přesunů hmot)</t>
  </si>
  <si>
    <t>PEDAGOGICKÁ FAKULTA - STUDOVNA</t>
  </si>
  <si>
    <t>PROPOČET</t>
  </si>
  <si>
    <t>Atelier P.H.A., spol. s r.o.</t>
  </si>
  <si>
    <t>Gabčíkova 15, Praha 8</t>
  </si>
  <si>
    <t>REKONSTRUKCE PROSTOR</t>
  </si>
  <si>
    <t>1.01</t>
  </si>
  <si>
    <t>1.02</t>
  </si>
  <si>
    <t>1.03</t>
  </si>
  <si>
    <t>2.01</t>
  </si>
  <si>
    <t>2.02</t>
  </si>
  <si>
    <t>2.03</t>
  </si>
  <si>
    <t>2.04</t>
  </si>
  <si>
    <t>Studovna</t>
  </si>
  <si>
    <t>Zázemí personálu</t>
  </si>
  <si>
    <t>Šatna</t>
  </si>
  <si>
    <t>lino</t>
  </si>
  <si>
    <t>Galerie</t>
  </si>
  <si>
    <t>dřevěné stupně</t>
  </si>
  <si>
    <t>PV3</t>
  </si>
  <si>
    <t>PV1</t>
  </si>
  <si>
    <t>PV2</t>
  </si>
  <si>
    <t>Stěrka 3 mm</t>
  </si>
  <si>
    <t>Stěrka 25 mm</t>
  </si>
  <si>
    <t>Nábytek - aglomerované dřevo, HPL + ABS hrana</t>
  </si>
  <si>
    <t>Meziokenní pilíř - policová a skříňová sestava - 990-1260 x 3500 x 500</t>
  </si>
  <si>
    <t>Krajní policová sestava - 500 x 3500 x 500</t>
  </si>
  <si>
    <t>Stůl podokenní studijní - 1450 x 750-900 x 500-950</t>
  </si>
  <si>
    <t>Sestava 3 komod - 3000 x 750 x 500</t>
  </si>
  <si>
    <t>Recepční pult - 4000 x 1100 x 1500</t>
  </si>
  <si>
    <t>Stůl studijní s kovovým podnožím - 1200 x 750 x 600</t>
  </si>
  <si>
    <t>Stůl jednací  - 1800 x 750 x 1200</t>
  </si>
  <si>
    <t xml:space="preserve">Židle pro recepci - pracovní s kolečky - kovová podnož, povrch netextilní omyvatelný </t>
  </si>
  <si>
    <t xml:space="preserve">Židle konferenční - studijní - kovové nohy, povrch netextilní omyvatelný </t>
  </si>
  <si>
    <t>Policová knihovna 450mm - 800 x 1780 x 450</t>
  </si>
  <si>
    <t>Policová knihovna 450mm - 600 x 1780 x 450</t>
  </si>
  <si>
    <t>Policová knihovna 300mm - 800 x 1780 x 300</t>
  </si>
  <si>
    <t>Policová knihovna 300mm - 600 x 1780 x 300</t>
  </si>
  <si>
    <t>Policová knihovna nástěnná - 1400* x 700 x 250</t>
  </si>
  <si>
    <t>Stůl studijní - 1400* x 40 x 500</t>
  </si>
  <si>
    <t>Stolní lampa - kovová, povrch lak</t>
  </si>
  <si>
    <t>Relaxační vak velký - povrch omyvatelná textilie</t>
  </si>
  <si>
    <t>Nástěnné hodiny - průměr cca. 800 - kovové, povrch lak</t>
  </si>
  <si>
    <t>Policová sestava pod schodištěm - 800 x 1100 x 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</si>
</sst>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 _K_č_-;\-* #,##0\ _K_č_-;_-* &quot;-&quot;\ _K_č_-;_-@_-"/>
    <numFmt numFmtId="165" formatCode="0&quot;.&quot;"/>
  </numFmts>
  <fonts count="33">
    <font>
      <sz val="10"/>
      <name val="Tahoma"/>
      <family val="2"/>
    </font>
    <font>
      <sz val="10"/>
      <name val="Arial"/>
      <family val="2"/>
    </font>
    <font>
      <sz val="11"/>
      <color theme="1"/>
      <name val="Calibri"/>
      <family val="2"/>
      <scheme val="minor"/>
    </font>
    <font>
      <u val="single"/>
      <sz val="10"/>
      <color indexed="12"/>
      <name val="Arial"/>
      <family val="2"/>
    </font>
    <font>
      <b/>
      <sz val="14"/>
      <name val="Calibri"/>
      <family val="2"/>
    </font>
    <font>
      <sz val="10"/>
      <name val="Calibri"/>
      <family val="2"/>
    </font>
    <font>
      <b/>
      <sz val="16"/>
      <name val="Calibri"/>
      <family val="2"/>
    </font>
    <font>
      <b/>
      <sz val="10"/>
      <name val="Calibri"/>
      <family val="2"/>
    </font>
    <font>
      <b/>
      <sz val="14"/>
      <color indexed="10"/>
      <name val="Calibri"/>
      <family val="2"/>
    </font>
    <font>
      <sz val="10"/>
      <name val="Arial CE"/>
      <family val="2"/>
    </font>
    <font>
      <sz val="9"/>
      <name val="Arial CE"/>
      <family val="2"/>
    </font>
    <font>
      <u val="single"/>
      <sz val="8.1"/>
      <color indexed="12"/>
      <name val="Arial CE"/>
      <family val="2"/>
    </font>
    <font>
      <b/>
      <sz val="18"/>
      <name val="Calibri"/>
      <family val="2"/>
    </font>
    <font>
      <sz val="10"/>
      <name val="Helv"/>
      <family val="2"/>
    </font>
    <font>
      <b/>
      <sz val="11"/>
      <color theme="1"/>
      <name val="Calibri"/>
      <family val="2"/>
      <scheme val="minor"/>
    </font>
    <font>
      <sz val="10"/>
      <color theme="1"/>
      <name val="Arial"/>
      <family val="2"/>
    </font>
    <font>
      <sz val="11"/>
      <color rgb="FFFF0000"/>
      <name val="Calibri"/>
      <family val="2"/>
      <scheme val="minor"/>
    </font>
    <font>
      <sz val="11"/>
      <color indexed="8"/>
      <name val="Calibri"/>
      <family val="2"/>
      <scheme val="minor"/>
    </font>
    <font>
      <sz val="11"/>
      <name val="Calibri"/>
      <family val="2"/>
      <scheme val="minor"/>
    </font>
    <font>
      <b/>
      <sz val="11"/>
      <name val="Calibri"/>
      <family val="2"/>
      <scheme val="minor"/>
    </font>
    <font>
      <b/>
      <u val="single"/>
      <sz val="14"/>
      <name val="Calibri"/>
      <family val="2"/>
      <scheme val="minor"/>
    </font>
    <font>
      <sz val="11"/>
      <color rgb="FF0000FF"/>
      <name val="Calibri"/>
      <family val="2"/>
      <scheme val="minor"/>
    </font>
    <font>
      <u val="single"/>
      <sz val="11"/>
      <color indexed="12"/>
      <name val="Calibri"/>
      <family val="2"/>
      <scheme val="minor"/>
    </font>
    <font>
      <b/>
      <sz val="12"/>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22"/>
      <color theme="1"/>
      <name val="Calibri"/>
      <family val="2"/>
      <scheme val="minor"/>
    </font>
    <font>
      <b/>
      <sz val="14"/>
      <color theme="1"/>
      <name val="Calibri"/>
      <family val="2"/>
      <scheme val="minor"/>
    </font>
    <font>
      <b/>
      <u val="single"/>
      <sz val="11"/>
      <color theme="1"/>
      <name val="Calibri"/>
      <family val="2"/>
      <scheme val="minor"/>
    </font>
    <font>
      <b/>
      <sz val="16"/>
      <color theme="1"/>
      <name val="Calibri"/>
      <family val="2"/>
      <scheme val="minor"/>
    </font>
  </fonts>
  <fills count="4">
    <fill>
      <patternFill/>
    </fill>
    <fill>
      <patternFill patternType="gray125"/>
    </fill>
    <fill>
      <patternFill patternType="solid">
        <fgColor rgb="FFFFFFCC"/>
        <bgColor indexed="64"/>
      </patternFill>
    </fill>
    <fill>
      <patternFill patternType="solid">
        <fgColor rgb="FFFFFF00"/>
        <bgColor indexed="64"/>
      </patternFill>
    </fill>
  </fills>
  <borders count="10">
    <border>
      <left/>
      <right/>
      <top/>
      <bottom/>
      <diagonal/>
    </border>
    <border>
      <left style="thin"/>
      <right/>
      <top style="thin"/>
      <bottom/>
    </border>
    <border>
      <left/>
      <right/>
      <top style="thin"/>
      <bottom/>
    </border>
    <border>
      <left style="thin"/>
      <right/>
      <top/>
      <bottom/>
    </border>
    <border>
      <left/>
      <right/>
      <top/>
      <bottom style="hair"/>
    </border>
    <border>
      <left/>
      <right style="medium"/>
      <top style="thin"/>
      <bottom/>
    </border>
    <border>
      <left/>
      <right style="medium"/>
      <top/>
      <bottom/>
    </border>
    <border>
      <left style="thin"/>
      <right/>
      <top/>
      <bottom style="thick"/>
    </border>
    <border>
      <left/>
      <right/>
      <top/>
      <bottom style="thick"/>
    </border>
    <border>
      <left/>
      <right style="medium"/>
      <top/>
      <bottom style="thick"/>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0" fontId="3" fillId="0" borderId="0" applyNumberFormat="0" applyFill="0" applyBorder="0">
      <alignment/>
      <protection locked="0"/>
    </xf>
    <xf numFmtId="0" fontId="11" fillId="0" borderId="0" applyNumberFormat="0" applyFill="0" applyBorder="0">
      <alignment/>
      <protection locked="0"/>
    </xf>
    <xf numFmtId="0" fontId="2" fillId="0" borderId="0">
      <alignment/>
      <protection/>
    </xf>
    <xf numFmtId="0" fontId="1" fillId="0" borderId="0">
      <alignment/>
      <protection/>
    </xf>
    <xf numFmtId="0" fontId="2" fillId="0" borderId="0">
      <alignment/>
      <protection/>
    </xf>
    <xf numFmtId="0" fontId="10" fillId="0" borderId="0">
      <alignment/>
      <protection/>
    </xf>
    <xf numFmtId="0" fontId="10" fillId="0" borderId="0">
      <alignment/>
      <protection/>
    </xf>
    <xf numFmtId="9" fontId="0"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0" fontId="13" fillId="0" borderId="0">
      <alignment/>
      <protection/>
    </xf>
    <xf numFmtId="0" fontId="1" fillId="0" borderId="0">
      <alignment/>
      <protection/>
    </xf>
    <xf numFmtId="0" fontId="1" fillId="0" borderId="0">
      <alignment/>
      <protection/>
    </xf>
    <xf numFmtId="0" fontId="9" fillId="0" borderId="0">
      <alignment/>
      <protection/>
    </xf>
    <xf numFmtId="4" fontId="9" fillId="0" borderId="0" applyFont="0" applyFill="0" applyBorder="0" applyAlignment="0" applyProtection="0"/>
  </cellStyleXfs>
  <cellXfs count="59">
    <xf numFmtId="0" fontId="0" fillId="0" borderId="0" xfId="0"/>
    <xf numFmtId="0" fontId="17" fillId="0" borderId="0" xfId="25" applyNumberFormat="1" applyFont="1" applyFill="1" applyBorder="1" applyAlignment="1">
      <alignment horizontal="left" vertical="top" wrapText="1"/>
      <protection/>
    </xf>
    <xf numFmtId="4" fontId="18" fillId="0" borderId="0" xfId="24" applyNumberFormat="1" applyFont="1" applyFill="1" applyAlignment="1" applyProtection="1">
      <alignment vertical="top"/>
      <protection locked="0"/>
    </xf>
    <xf numFmtId="0" fontId="18" fillId="0" borderId="0" xfId="24" applyFont="1" applyAlignment="1">
      <alignment vertical="top"/>
      <protection/>
    </xf>
    <xf numFmtId="0" fontId="19" fillId="0" borderId="0" xfId="24" applyFont="1" applyAlignment="1">
      <alignment vertical="top" wrapText="1"/>
      <protection/>
    </xf>
    <xf numFmtId="0" fontId="18" fillId="0" borderId="0" xfId="24" applyFont="1" applyAlignment="1">
      <alignment vertical="top" wrapText="1"/>
      <protection/>
    </xf>
    <xf numFmtId="0" fontId="17" fillId="0" borderId="0" xfId="25" applyNumberFormat="1" applyFont="1" applyFill="1" applyBorder="1" applyAlignment="1">
      <alignment vertical="top"/>
      <protection/>
    </xf>
    <xf numFmtId="165" fontId="18" fillId="0" borderId="0" xfId="24" applyNumberFormat="1" applyFont="1" applyAlignment="1" applyProtection="1">
      <alignment vertical="top"/>
      <protection locked="0"/>
    </xf>
    <xf numFmtId="0" fontId="20" fillId="0" borderId="0" xfId="21" applyFont="1" applyAlignment="1" applyProtection="1">
      <alignment vertical="top" wrapText="1"/>
      <protection/>
    </xf>
    <xf numFmtId="10" fontId="21" fillId="0" borderId="0" xfId="28" applyNumberFormat="1" applyFont="1" applyFill="1" applyAlignment="1" applyProtection="1">
      <alignment vertical="top"/>
      <protection locked="0"/>
    </xf>
    <xf numFmtId="0" fontId="2" fillId="0" borderId="0" xfId="23" applyFont="1" applyFill="1" applyAlignment="1">
      <alignment vertical="top"/>
      <protection/>
    </xf>
    <xf numFmtId="0" fontId="2" fillId="0" borderId="0" xfId="23" applyFont="1" applyAlignment="1">
      <alignment vertical="top"/>
      <protection/>
    </xf>
    <xf numFmtId="3" fontId="2" fillId="0" borderId="0" xfId="23" applyNumberFormat="1" applyFont="1" applyAlignment="1">
      <alignment vertical="top"/>
      <protection/>
    </xf>
    <xf numFmtId="0" fontId="23" fillId="0" borderId="0" xfId="23" applyFont="1" applyAlignment="1">
      <alignment vertical="top"/>
      <protection/>
    </xf>
    <xf numFmtId="0" fontId="16" fillId="0" borderId="0" xfId="23" applyFont="1" applyAlignment="1" applyProtection="1">
      <alignment vertical="top"/>
      <protection hidden="1"/>
    </xf>
    <xf numFmtId="0" fontId="14" fillId="0" borderId="0" xfId="23" applyFont="1" applyAlignment="1">
      <alignment vertical="top"/>
      <protection/>
    </xf>
    <xf numFmtId="0" fontId="24" fillId="0" borderId="0" xfId="23" applyFont="1" applyAlignment="1">
      <alignment vertical="top"/>
      <protection/>
    </xf>
    <xf numFmtId="0" fontId="6" fillId="2" borderId="1" xfId="0" applyFont="1" applyFill="1" applyBorder="1" applyAlignment="1">
      <alignment vertical="top"/>
    </xf>
    <xf numFmtId="0" fontId="5" fillId="2" borderId="2" xfId="0" applyFont="1" applyFill="1" applyBorder="1" applyAlignment="1">
      <alignment vertical="top"/>
    </xf>
    <xf numFmtId="0" fontId="7" fillId="2" borderId="3" xfId="0" applyFont="1" applyFill="1" applyBorder="1" applyAlignment="1">
      <alignment vertical="top"/>
    </xf>
    <xf numFmtId="0" fontId="5" fillId="2" borderId="0" xfId="0" applyFont="1" applyFill="1" applyBorder="1" applyAlignment="1">
      <alignment vertical="top"/>
    </xf>
    <xf numFmtId="9" fontId="21" fillId="0" borderId="0" xfId="23" applyNumberFormat="1" applyFont="1" applyAlignment="1" applyProtection="1">
      <alignment vertical="top"/>
      <protection locked="0"/>
    </xf>
    <xf numFmtId="0" fontId="25" fillId="0" borderId="0" xfId="23" applyFont="1" applyAlignment="1">
      <alignment vertical="top"/>
      <protection/>
    </xf>
    <xf numFmtId="0" fontId="2" fillId="0" borderId="4" xfId="23" applyFont="1" applyBorder="1" applyAlignment="1">
      <alignment vertical="top"/>
      <protection/>
    </xf>
    <xf numFmtId="0" fontId="26" fillId="2" borderId="3" xfId="23" applyFont="1" applyFill="1" applyBorder="1" applyAlignment="1">
      <alignment vertical="top"/>
      <protection/>
    </xf>
    <xf numFmtId="3" fontId="16" fillId="0" borderId="0" xfId="23" applyNumberFormat="1" applyFont="1" applyFill="1" applyAlignment="1" applyProtection="1">
      <alignment vertical="top"/>
      <protection hidden="1"/>
    </xf>
    <xf numFmtId="0" fontId="27" fillId="2" borderId="3" xfId="23" applyFont="1" applyFill="1" applyBorder="1" applyAlignment="1">
      <alignment vertical="top"/>
      <protection/>
    </xf>
    <xf numFmtId="0" fontId="28" fillId="0" borderId="0" xfId="23" applyFont="1" applyAlignment="1">
      <alignment vertical="top"/>
      <protection/>
    </xf>
    <xf numFmtId="0" fontId="29" fillId="0" borderId="0" xfId="23" applyFont="1" applyAlignment="1">
      <alignment vertical="top"/>
      <protection/>
    </xf>
    <xf numFmtId="0" fontId="2" fillId="0" borderId="0" xfId="23" applyFont="1" applyBorder="1" applyAlignment="1">
      <alignment vertical="top"/>
      <protection/>
    </xf>
    <xf numFmtId="0" fontId="30" fillId="0" borderId="0" xfId="23" applyFont="1" applyAlignment="1">
      <alignment vertical="top"/>
      <protection/>
    </xf>
    <xf numFmtId="0" fontId="31" fillId="0" borderId="0" xfId="23" applyFont="1" applyAlignment="1">
      <alignment vertical="top"/>
      <protection/>
    </xf>
    <xf numFmtId="0" fontId="18" fillId="0" borderId="0" xfId="24" applyFont="1">
      <alignment/>
      <protection/>
    </xf>
    <xf numFmtId="0" fontId="0" fillId="0" borderId="0" xfId="0" applyAlignment="1">
      <alignment vertical="top"/>
    </xf>
    <xf numFmtId="0" fontId="12" fillId="2" borderId="3" xfId="0" applyFont="1" applyFill="1" applyBorder="1" applyAlignment="1">
      <alignment vertical="top"/>
    </xf>
    <xf numFmtId="3" fontId="18" fillId="0" borderId="0" xfId="24" applyNumberFormat="1" applyFont="1" applyFill="1" applyAlignment="1" applyProtection="1">
      <alignment vertical="top"/>
      <protection locked="0"/>
    </xf>
    <xf numFmtId="4" fontId="18" fillId="0" borderId="0" xfId="24" applyNumberFormat="1" applyFont="1" applyAlignment="1">
      <alignment vertical="top"/>
      <protection/>
    </xf>
    <xf numFmtId="0" fontId="6" fillId="2" borderId="5" xfId="0" applyFont="1" applyFill="1" applyBorder="1" applyAlignment="1">
      <alignment horizontal="right" vertical="top"/>
    </xf>
    <xf numFmtId="0" fontId="4" fillId="2" borderId="6" xfId="0" applyFont="1" applyFill="1" applyBorder="1" applyAlignment="1">
      <alignment horizontal="right" vertical="top"/>
    </xf>
    <xf numFmtId="0" fontId="12" fillId="2" borderId="6" xfId="0" applyFont="1" applyFill="1" applyBorder="1" applyAlignment="1">
      <alignment horizontal="right" vertical="top"/>
    </xf>
    <xf numFmtId="0" fontId="6" fillId="2" borderId="6" xfId="0" applyFont="1" applyFill="1" applyBorder="1" applyAlignment="1">
      <alignment horizontal="right" vertical="top"/>
    </xf>
    <xf numFmtId="0" fontId="7" fillId="2" borderId="6" xfId="0" applyFont="1" applyFill="1" applyBorder="1" applyAlignment="1">
      <alignment horizontal="right" vertical="top"/>
    </xf>
    <xf numFmtId="0" fontId="5" fillId="2" borderId="7" xfId="0" applyFont="1" applyFill="1" applyBorder="1" applyAlignment="1">
      <alignment vertical="top"/>
    </xf>
    <xf numFmtId="0" fontId="5" fillId="2" borderId="8" xfId="0" applyFont="1" applyFill="1" applyBorder="1" applyAlignment="1">
      <alignment vertical="top"/>
    </xf>
    <xf numFmtId="0" fontId="8" fillId="2" borderId="9" xfId="0" applyFont="1" applyFill="1" applyBorder="1" applyAlignment="1">
      <alignment horizontal="right" vertical="top"/>
    </xf>
    <xf numFmtId="0" fontId="21" fillId="0" borderId="0" xfId="25" applyNumberFormat="1" applyFont="1" applyFill="1" applyBorder="1" applyAlignment="1">
      <alignment horizontal="left" vertical="top" wrapText="1"/>
      <protection/>
    </xf>
    <xf numFmtId="0" fontId="32" fillId="2" borderId="3" xfId="23" applyFont="1" applyFill="1" applyBorder="1" applyAlignment="1">
      <alignment vertical="top"/>
      <protection/>
    </xf>
    <xf numFmtId="0" fontId="2" fillId="0" borderId="0" xfId="23" applyFont="1" applyAlignment="1">
      <alignment vertical="top"/>
      <protection/>
    </xf>
    <xf numFmtId="49" fontId="18" fillId="0" borderId="0" xfId="24" applyNumberFormat="1" applyFont="1">
      <alignment/>
      <protection/>
    </xf>
    <xf numFmtId="0" fontId="18" fillId="3" borderId="0" xfId="24" applyFont="1" applyFill="1">
      <alignment/>
      <protection/>
    </xf>
    <xf numFmtId="4" fontId="19" fillId="0" borderId="0" xfId="24" applyNumberFormat="1" applyFont="1" applyBorder="1" applyAlignment="1">
      <alignment vertical="top"/>
      <protection/>
    </xf>
    <xf numFmtId="4" fontId="2" fillId="0" borderId="0" xfId="23" applyNumberFormat="1" applyFont="1" applyAlignment="1">
      <alignment vertical="top"/>
      <protection/>
    </xf>
    <xf numFmtId="4" fontId="14" fillId="0" borderId="0" xfId="23" applyNumberFormat="1" applyFont="1" applyAlignment="1">
      <alignment vertical="top"/>
      <protection/>
    </xf>
    <xf numFmtId="4" fontId="23" fillId="0" borderId="0" xfId="23" applyNumberFormat="1" applyFont="1" applyAlignment="1">
      <alignment vertical="top"/>
      <protection/>
    </xf>
    <xf numFmtId="0" fontId="22" fillId="3" borderId="0" xfId="21" applyFont="1" applyFill="1" applyAlignment="1" applyProtection="1">
      <alignment vertical="top"/>
      <protection/>
    </xf>
    <xf numFmtId="0" fontId="2" fillId="0" borderId="0" xfId="23" applyFont="1" applyAlignment="1">
      <alignment vertical="top" wrapText="1"/>
      <protection/>
    </xf>
    <xf numFmtId="0" fontId="31" fillId="0" borderId="0" xfId="23" applyFont="1" applyAlignment="1">
      <alignment vertical="top" wrapText="1"/>
      <protection/>
    </xf>
    <xf numFmtId="0" fontId="0" fillId="0" borderId="0" xfId="0" applyAlignment="1">
      <alignment vertical="top" wrapText="1"/>
    </xf>
    <xf numFmtId="0" fontId="2" fillId="0" borderId="0" xfId="23" applyFont="1" applyAlignment="1">
      <alignment vertical="top" wrapText="1"/>
      <protection/>
    </xf>
  </cellXfs>
  <cellStyles count="23">
    <cellStyle name="Normal" xfId="0"/>
    <cellStyle name="Percent" xfId="15"/>
    <cellStyle name="Currency" xfId="16"/>
    <cellStyle name="Currency [0]" xfId="17"/>
    <cellStyle name="Comma" xfId="18"/>
    <cellStyle name="Comma [0]" xfId="19"/>
    <cellStyle name="čárky [0]_Tabulka místností" xfId="20"/>
    <cellStyle name="Hypertextový odkaz" xfId="21"/>
    <cellStyle name="Hypertextový odkaz 2" xfId="22"/>
    <cellStyle name="normální 2" xfId="23"/>
    <cellStyle name="normální 2 2" xfId="24"/>
    <cellStyle name="normální 3" xfId="25"/>
    <cellStyle name="normální 3 2" xfId="26"/>
    <cellStyle name="normální 4" xfId="27"/>
    <cellStyle name="Procenta" xfId="28"/>
    <cellStyle name="procent 2" xfId="29"/>
    <cellStyle name="procent 2 2" xfId="30"/>
    <cellStyle name="procent 3" xfId="31"/>
    <cellStyle name="Styl 1" xfId="32"/>
    <cellStyle name="normální 5" xfId="33"/>
    <cellStyle name="normální 2 3" xfId="34"/>
    <cellStyle name="normální 6" xfId="35"/>
    <cellStyle name="Finanční" xfId="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abSelected="1" view="pageBreakPreview" zoomScaleSheetLayoutView="100" workbookViewId="0" topLeftCell="A1">
      <pane ySplit="2" topLeftCell="A122" activePane="bottomLeft" state="frozen"/>
      <selection pane="bottomLeft" activeCell="A155" sqref="A155:XFD358"/>
    </sheetView>
  </sheetViews>
  <sheetFormatPr defaultColWidth="9.140625" defaultRowHeight="12.75"/>
  <cols>
    <col min="1" max="1" width="9.140625" style="11" customWidth="1"/>
    <col min="2" max="2" width="5.00390625" style="11" customWidth="1"/>
    <col min="3" max="3" width="18.7109375" style="11" bestFit="1" customWidth="1"/>
    <col min="4" max="4" width="76.7109375" style="11" customWidth="1"/>
    <col min="5" max="5" width="9.57421875" style="11" bestFit="1" customWidth="1"/>
    <col min="6" max="6" width="10.7109375" style="11" customWidth="1"/>
    <col min="7" max="7" width="12.7109375" style="11" customWidth="1"/>
    <col min="8" max="8" width="14.7109375" style="11" customWidth="1"/>
    <col min="9" max="11" width="9.140625" style="11" hidden="1" customWidth="1"/>
    <col min="12" max="14" width="9.140625" style="11" customWidth="1"/>
    <col min="15" max="16384" width="9.140625" style="11" customWidth="1"/>
  </cols>
  <sheetData>
    <row r="1" spans="1:11" ht="12.75">
      <c r="A1" s="29" t="s">
        <v>10</v>
      </c>
      <c r="B1" s="29" t="s">
        <v>82</v>
      </c>
      <c r="C1" s="29" t="s">
        <v>83</v>
      </c>
      <c r="D1" s="29" t="s">
        <v>11</v>
      </c>
      <c r="E1" s="29" t="s">
        <v>1</v>
      </c>
      <c r="F1" s="29" t="s">
        <v>12</v>
      </c>
      <c r="G1" s="29" t="s">
        <v>13</v>
      </c>
      <c r="H1" s="29" t="s">
        <v>4</v>
      </c>
      <c r="J1" s="11" t="s">
        <v>15</v>
      </c>
      <c r="K1" s="11" t="s">
        <v>16</v>
      </c>
    </row>
    <row r="2" spans="1:8" ht="12.75">
      <c r="A2" s="10"/>
      <c r="B2" s="10"/>
      <c r="C2" s="10"/>
      <c r="D2" s="10"/>
      <c r="E2" s="10"/>
      <c r="F2" s="10"/>
      <c r="G2" s="10"/>
      <c r="H2" s="25">
        <f>H34</f>
        <v>0</v>
      </c>
    </row>
    <row r="3" ht="12.75">
      <c r="A3" s="10"/>
    </row>
    <row r="5" spans="4:8" ht="21">
      <c r="D5" s="17"/>
      <c r="E5" s="18"/>
      <c r="F5" s="18"/>
      <c r="G5" s="18"/>
      <c r="H5" s="37"/>
    </row>
    <row r="6" spans="4:8" ht="18.75">
      <c r="D6" s="19"/>
      <c r="E6" s="20"/>
      <c r="F6" s="20"/>
      <c r="G6" s="20"/>
      <c r="H6" s="38"/>
    </row>
    <row r="7" spans="4:8" ht="23.25">
      <c r="D7" s="34" t="s">
        <v>92</v>
      </c>
      <c r="E7" s="20"/>
      <c r="F7" s="20"/>
      <c r="G7" s="20"/>
      <c r="H7" s="39" t="s">
        <v>93</v>
      </c>
    </row>
    <row r="8" spans="4:8" ht="21">
      <c r="D8" s="46" t="s">
        <v>96</v>
      </c>
      <c r="E8" s="20"/>
      <c r="F8" s="20"/>
      <c r="G8" s="20"/>
      <c r="H8" s="40"/>
    </row>
    <row r="9" spans="4:8" ht="12.75">
      <c r="D9" s="19"/>
      <c r="E9" s="20"/>
      <c r="F9" s="20"/>
      <c r="G9" s="20"/>
      <c r="H9" s="41"/>
    </row>
    <row r="10" spans="4:8" ht="12.75">
      <c r="D10" s="19"/>
      <c r="E10" s="20"/>
      <c r="F10" s="20"/>
      <c r="G10" s="20"/>
      <c r="H10" s="41"/>
    </row>
    <row r="11" spans="4:8" ht="12.75">
      <c r="D11" s="19"/>
      <c r="E11" s="20"/>
      <c r="F11" s="20"/>
      <c r="G11" s="20"/>
      <c r="H11" s="41"/>
    </row>
    <row r="12" spans="4:8" ht="21">
      <c r="D12" s="26"/>
      <c r="E12" s="20"/>
      <c r="F12" s="20"/>
      <c r="G12" s="20"/>
      <c r="H12" s="40" t="s">
        <v>5</v>
      </c>
    </row>
    <row r="13" spans="4:8" ht="21">
      <c r="D13" s="26"/>
      <c r="E13" s="20"/>
      <c r="F13" s="20"/>
      <c r="G13" s="20"/>
      <c r="H13" s="40"/>
    </row>
    <row r="14" spans="4:8" ht="21">
      <c r="D14" s="24"/>
      <c r="E14" s="20"/>
      <c r="F14" s="20"/>
      <c r="G14" s="20"/>
      <c r="H14" s="40"/>
    </row>
    <row r="15" spans="4:8" ht="21">
      <c r="D15" s="26" t="s">
        <v>94</v>
      </c>
      <c r="E15" s="20"/>
      <c r="F15" s="20"/>
      <c r="G15" s="20"/>
      <c r="H15" s="40" t="s">
        <v>84</v>
      </c>
    </row>
    <row r="16" spans="4:8" ht="21">
      <c r="D16" s="26" t="s">
        <v>95</v>
      </c>
      <c r="E16" s="20"/>
      <c r="F16" s="20"/>
      <c r="G16" s="20"/>
      <c r="H16" s="40"/>
    </row>
    <row r="17" spans="4:8" ht="19.5" thickBot="1">
      <c r="D17" s="42"/>
      <c r="E17" s="43"/>
      <c r="F17" s="43"/>
      <c r="G17" s="43"/>
      <c r="H17" s="44"/>
    </row>
    <row r="18" ht="15.75" thickTop="1"/>
    <row r="26" spans="4:8" ht="12.75">
      <c r="D26" s="10"/>
      <c r="H26" s="12"/>
    </row>
    <row r="27" spans="4:8" ht="12.75">
      <c r="D27" s="54" t="s">
        <v>14</v>
      </c>
      <c r="H27" s="51">
        <f>Specifikace!H153</f>
        <v>0</v>
      </c>
    </row>
    <row r="28" ht="12.75">
      <c r="H28" s="51"/>
    </row>
    <row r="29" ht="12.75">
      <c r="H29" s="51"/>
    </row>
    <row r="30" spans="4:8" ht="12.75">
      <c r="D30" s="15" t="s">
        <v>6</v>
      </c>
      <c r="H30" s="52">
        <f>SUM(H26:H29)</f>
        <v>0</v>
      </c>
    </row>
    <row r="31" ht="12.75">
      <c r="H31" s="51"/>
    </row>
    <row r="32" spans="4:8" ht="12.75">
      <c r="D32" s="11" t="s">
        <v>7</v>
      </c>
      <c r="E32" s="21">
        <v>0.21</v>
      </c>
      <c r="H32" s="51">
        <f>ROUND(H30*E32,0)</f>
        <v>0</v>
      </c>
    </row>
    <row r="33" ht="12.75">
      <c r="H33" s="51"/>
    </row>
    <row r="34" spans="4:8" ht="15.75">
      <c r="D34" s="13" t="s">
        <v>8</v>
      </c>
      <c r="H34" s="53">
        <f>H30+H32</f>
        <v>0</v>
      </c>
    </row>
    <row r="35" ht="12.75">
      <c r="H35" s="51"/>
    </row>
    <row r="36" ht="12.75">
      <c r="H36" s="51"/>
    </row>
    <row r="39" ht="18.75">
      <c r="D39" s="30" t="s">
        <v>62</v>
      </c>
    </row>
    <row r="40" spans="4:8" s="16" customFormat="1" ht="12.75">
      <c r="D40" s="15" t="s">
        <v>63</v>
      </c>
      <c r="E40" s="11"/>
      <c r="F40" s="11"/>
      <c r="G40" s="11"/>
      <c r="H40" s="11"/>
    </row>
    <row r="41" spans="4:8" s="22" customFormat="1" ht="30" customHeight="1">
      <c r="D41" s="55" t="s">
        <v>17</v>
      </c>
      <c r="E41" s="55"/>
      <c r="F41" s="55"/>
      <c r="G41" s="55"/>
      <c r="H41" s="55"/>
    </row>
    <row r="42" spans="4:8" s="22" customFormat="1" ht="60" customHeight="1">
      <c r="D42" s="55" t="s">
        <v>18</v>
      </c>
      <c r="E42" s="55"/>
      <c r="F42" s="55"/>
      <c r="G42" s="55"/>
      <c r="H42" s="55"/>
    </row>
    <row r="43" spans="4:8" s="22" customFormat="1" ht="30" customHeight="1">
      <c r="D43" s="55" t="s">
        <v>19</v>
      </c>
      <c r="E43" s="55"/>
      <c r="F43" s="55"/>
      <c r="G43" s="55"/>
      <c r="H43" s="55"/>
    </row>
    <row r="44" spans="4:8" s="22" customFormat="1" ht="60" customHeight="1">
      <c r="D44" s="55" t="s">
        <v>20</v>
      </c>
      <c r="E44" s="55"/>
      <c r="F44" s="55"/>
      <c r="G44" s="55"/>
      <c r="H44" s="55"/>
    </row>
    <row r="45" spans="4:8" s="16" customFormat="1" ht="12.75">
      <c r="D45" s="15" t="s">
        <v>21</v>
      </c>
      <c r="E45" s="11"/>
      <c r="F45" s="11"/>
      <c r="G45" s="11"/>
      <c r="H45" s="11"/>
    </row>
    <row r="46" spans="4:8" s="27" customFormat="1" ht="12.75">
      <c r="D46" s="31" t="s">
        <v>22</v>
      </c>
      <c r="E46" s="11"/>
      <c r="F46" s="11"/>
      <c r="G46" s="11"/>
      <c r="H46" s="11"/>
    </row>
    <row r="47" spans="4:8" s="22" customFormat="1" ht="12.75">
      <c r="D47" s="11" t="s">
        <v>23</v>
      </c>
      <c r="E47" s="11"/>
      <c r="F47" s="11"/>
      <c r="G47" s="11"/>
      <c r="H47" s="11"/>
    </row>
    <row r="48" spans="4:8" s="22" customFormat="1" ht="12.75">
      <c r="D48" s="11" t="s">
        <v>24</v>
      </c>
      <c r="E48" s="11"/>
      <c r="F48" s="11"/>
      <c r="G48" s="11"/>
      <c r="H48" s="11"/>
    </row>
    <row r="49" spans="4:8" s="27" customFormat="1" ht="12.75">
      <c r="D49" s="31" t="s">
        <v>25</v>
      </c>
      <c r="E49" s="11"/>
      <c r="F49" s="11"/>
      <c r="G49" s="11"/>
      <c r="H49" s="11"/>
    </row>
    <row r="50" spans="4:8" s="22" customFormat="1" ht="45" customHeight="1">
      <c r="D50" s="55" t="s">
        <v>26</v>
      </c>
      <c r="E50" s="55"/>
      <c r="F50" s="55"/>
      <c r="G50" s="55"/>
      <c r="H50" s="55"/>
    </row>
    <row r="51" spans="4:8" s="22" customFormat="1" ht="30" customHeight="1">
      <c r="D51" s="55" t="s">
        <v>27</v>
      </c>
      <c r="E51" s="55"/>
      <c r="F51" s="55"/>
      <c r="G51" s="55"/>
      <c r="H51" s="55"/>
    </row>
    <row r="52" spans="4:8" s="27" customFormat="1" ht="12.75">
      <c r="D52" s="31" t="s">
        <v>28</v>
      </c>
      <c r="E52" s="11"/>
      <c r="F52" s="11"/>
      <c r="G52" s="11"/>
      <c r="H52" s="11"/>
    </row>
    <row r="53" spans="4:8" s="22" customFormat="1" ht="12.75">
      <c r="D53" s="11" t="s">
        <v>29</v>
      </c>
      <c r="E53" s="11"/>
      <c r="F53" s="11"/>
      <c r="G53" s="11"/>
      <c r="H53" s="11"/>
    </row>
    <row r="54" spans="4:8" s="22" customFormat="1" ht="12.75">
      <c r="D54" s="11" t="s">
        <v>30</v>
      </c>
      <c r="E54" s="11"/>
      <c r="F54" s="11"/>
      <c r="G54" s="11"/>
      <c r="H54" s="11"/>
    </row>
    <row r="55" spans="4:8" s="22" customFormat="1" ht="12.75">
      <c r="D55" s="11" t="s">
        <v>91</v>
      </c>
      <c r="E55" s="11"/>
      <c r="F55" s="11"/>
      <c r="G55" s="11"/>
      <c r="H55" s="11"/>
    </row>
    <row r="56" spans="4:8" s="22" customFormat="1" ht="30" customHeight="1">
      <c r="D56" s="55" t="s">
        <v>31</v>
      </c>
      <c r="E56" s="55"/>
      <c r="F56" s="55"/>
      <c r="G56" s="55"/>
      <c r="H56" s="55"/>
    </row>
    <row r="57" spans="4:8" s="27" customFormat="1" ht="12.75">
      <c r="D57" s="31" t="s">
        <v>32</v>
      </c>
      <c r="E57" s="11"/>
      <c r="F57" s="11"/>
      <c r="G57" s="11"/>
      <c r="H57" s="11"/>
    </row>
    <row r="58" spans="4:8" s="27" customFormat="1" ht="12.75">
      <c r="D58" s="31" t="s">
        <v>33</v>
      </c>
      <c r="E58" s="11"/>
      <c r="F58" s="11"/>
      <c r="G58" s="11"/>
      <c r="H58" s="11"/>
    </row>
    <row r="59" spans="4:8" s="22" customFormat="1" ht="12.75">
      <c r="D59" s="11" t="s">
        <v>34</v>
      </c>
      <c r="E59" s="11"/>
      <c r="F59" s="11"/>
      <c r="G59" s="11"/>
      <c r="H59" s="11"/>
    </row>
    <row r="60" spans="4:8" s="22" customFormat="1" ht="30" customHeight="1">
      <c r="D60" s="55" t="s">
        <v>35</v>
      </c>
      <c r="E60" s="55"/>
      <c r="F60" s="55"/>
      <c r="G60" s="55"/>
      <c r="H60" s="55"/>
    </row>
    <row r="61" spans="4:8" s="22" customFormat="1" ht="30" customHeight="1">
      <c r="D61" s="55" t="s">
        <v>36</v>
      </c>
      <c r="E61" s="55"/>
      <c r="F61" s="55"/>
      <c r="G61" s="55"/>
      <c r="H61" s="55"/>
    </row>
    <row r="62" spans="4:8" s="22" customFormat="1" ht="30" customHeight="1">
      <c r="D62" s="55" t="s">
        <v>37</v>
      </c>
      <c r="E62" s="55"/>
      <c r="F62" s="55"/>
      <c r="G62" s="55"/>
      <c r="H62" s="55"/>
    </row>
    <row r="63" spans="4:8" s="22" customFormat="1" ht="45" customHeight="1">
      <c r="D63" s="55" t="s">
        <v>38</v>
      </c>
      <c r="E63" s="55"/>
      <c r="F63" s="55"/>
      <c r="G63" s="55"/>
      <c r="H63" s="55"/>
    </row>
    <row r="64" spans="4:8" s="22" customFormat="1" ht="30" customHeight="1">
      <c r="D64" s="55" t="s">
        <v>56</v>
      </c>
      <c r="E64" s="55"/>
      <c r="F64" s="55"/>
      <c r="G64" s="55"/>
      <c r="H64" s="55"/>
    </row>
    <row r="65" spans="4:8" s="22" customFormat="1" ht="30" customHeight="1">
      <c r="D65" s="55" t="s">
        <v>57</v>
      </c>
      <c r="E65" s="55"/>
      <c r="F65" s="55"/>
      <c r="G65" s="55"/>
      <c r="H65" s="55"/>
    </row>
    <row r="66" spans="4:8" s="22" customFormat="1" ht="12.75">
      <c r="D66" s="11" t="s">
        <v>58</v>
      </c>
      <c r="E66" s="11"/>
      <c r="F66" s="11"/>
      <c r="G66" s="11"/>
      <c r="H66" s="11"/>
    </row>
    <row r="67" spans="4:8" s="22" customFormat="1" ht="45" customHeight="1">
      <c r="D67" s="55" t="s">
        <v>85</v>
      </c>
      <c r="E67" s="55"/>
      <c r="F67" s="55"/>
      <c r="G67" s="55"/>
      <c r="H67" s="55"/>
    </row>
    <row r="68" spans="4:8" s="22" customFormat="1" ht="12.75">
      <c r="D68" s="11" t="s">
        <v>59</v>
      </c>
      <c r="E68" s="11"/>
      <c r="F68" s="11"/>
      <c r="G68" s="11"/>
      <c r="H68" s="11"/>
    </row>
    <row r="69" spans="4:8" s="22" customFormat="1" ht="12.75">
      <c r="D69" s="11" t="s">
        <v>60</v>
      </c>
      <c r="E69" s="11"/>
      <c r="F69" s="11"/>
      <c r="G69" s="11"/>
      <c r="H69" s="11"/>
    </row>
    <row r="70" spans="4:8" s="27" customFormat="1" ht="30" customHeight="1">
      <c r="D70" s="56" t="s">
        <v>61</v>
      </c>
      <c r="E70" s="57"/>
      <c r="F70" s="57"/>
      <c r="G70" s="57"/>
      <c r="H70" s="57"/>
    </row>
    <row r="71" spans="4:8" s="27" customFormat="1" ht="12.75">
      <c r="D71" s="31" t="s">
        <v>39</v>
      </c>
      <c r="E71" s="11"/>
      <c r="F71" s="11"/>
      <c r="G71" s="11"/>
      <c r="H71" s="11"/>
    </row>
    <row r="72" spans="4:8" s="27" customFormat="1" ht="12.75">
      <c r="D72" s="31" t="s">
        <v>40</v>
      </c>
      <c r="E72" s="11"/>
      <c r="F72" s="11"/>
      <c r="G72" s="11"/>
      <c r="H72" s="11"/>
    </row>
    <row r="73" spans="4:8" s="22" customFormat="1" ht="45" customHeight="1">
      <c r="D73" s="55" t="s">
        <v>41</v>
      </c>
      <c r="E73" s="55"/>
      <c r="F73" s="55"/>
      <c r="G73" s="55"/>
      <c r="H73" s="55"/>
    </row>
    <row r="74" spans="4:8" s="22" customFormat="1" ht="12.75">
      <c r="D74" s="11" t="s">
        <v>42</v>
      </c>
      <c r="E74" s="11"/>
      <c r="F74" s="11"/>
      <c r="G74" s="11"/>
      <c r="H74" s="11"/>
    </row>
    <row r="75" spans="4:8" s="22" customFormat="1" ht="45" customHeight="1">
      <c r="D75" s="55" t="s">
        <v>79</v>
      </c>
      <c r="E75" s="55"/>
      <c r="F75" s="55"/>
      <c r="G75" s="55"/>
      <c r="H75" s="55"/>
    </row>
    <row r="76" spans="4:8" s="22" customFormat="1" ht="12.75">
      <c r="D76" s="11" t="s">
        <v>43</v>
      </c>
      <c r="E76" s="11"/>
      <c r="F76" s="11"/>
      <c r="G76" s="11"/>
      <c r="H76" s="11"/>
    </row>
    <row r="77" spans="4:8" s="22" customFormat="1" ht="30" customHeight="1">
      <c r="D77" s="55" t="s">
        <v>44</v>
      </c>
      <c r="E77" s="55"/>
      <c r="F77" s="55"/>
      <c r="G77" s="55"/>
      <c r="H77" s="55"/>
    </row>
    <row r="78" spans="4:8" s="22" customFormat="1" ht="45" customHeight="1">
      <c r="D78" s="55" t="s">
        <v>45</v>
      </c>
      <c r="E78" s="55"/>
      <c r="F78" s="55"/>
      <c r="G78" s="55"/>
      <c r="H78" s="55"/>
    </row>
    <row r="79" spans="4:8" s="22" customFormat="1" ht="60" customHeight="1">
      <c r="D79" s="55" t="s">
        <v>80</v>
      </c>
      <c r="E79" s="55"/>
      <c r="F79" s="55"/>
      <c r="G79" s="55"/>
      <c r="H79" s="55"/>
    </row>
    <row r="80" spans="4:8" s="22" customFormat="1" ht="45" customHeight="1">
      <c r="D80" s="55" t="s">
        <v>46</v>
      </c>
      <c r="E80" s="55"/>
      <c r="F80" s="55"/>
      <c r="G80" s="55"/>
      <c r="H80" s="55"/>
    </row>
    <row r="81" spans="4:8" s="22" customFormat="1" ht="12.75">
      <c r="D81" s="11" t="s">
        <v>47</v>
      </c>
      <c r="E81" s="11"/>
      <c r="F81" s="11"/>
      <c r="G81" s="11"/>
      <c r="H81" s="11"/>
    </row>
    <row r="82" spans="4:8" s="22" customFormat="1" ht="12.75">
      <c r="D82" s="11" t="s">
        <v>48</v>
      </c>
      <c r="E82" s="11"/>
      <c r="F82" s="11"/>
      <c r="G82" s="11"/>
      <c r="H82" s="11"/>
    </row>
    <row r="83" spans="4:8" s="22" customFormat="1" ht="12.75">
      <c r="D83" s="11" t="s">
        <v>64</v>
      </c>
      <c r="E83" s="11"/>
      <c r="F83" s="11"/>
      <c r="G83" s="11"/>
      <c r="H83" s="11"/>
    </row>
    <row r="84" spans="4:8" s="22" customFormat="1" ht="12.75">
      <c r="D84" s="55" t="s">
        <v>65</v>
      </c>
      <c r="E84" s="55"/>
      <c r="F84" s="55"/>
      <c r="G84" s="55"/>
      <c r="H84" s="55"/>
    </row>
    <row r="85" spans="4:8" s="22" customFormat="1" ht="28.9" customHeight="1">
      <c r="D85" s="58" t="s">
        <v>87</v>
      </c>
      <c r="E85" s="58"/>
      <c r="F85" s="58"/>
      <c r="G85" s="58"/>
      <c r="H85" s="58"/>
    </row>
    <row r="86" spans="4:8" s="22" customFormat="1" ht="45" customHeight="1">
      <c r="D86" s="55" t="s">
        <v>66</v>
      </c>
      <c r="E86" s="55"/>
      <c r="F86" s="55"/>
      <c r="G86" s="55"/>
      <c r="H86" s="55"/>
    </row>
    <row r="87" spans="4:8" s="22" customFormat="1" ht="12.75">
      <c r="D87" s="11" t="s">
        <v>67</v>
      </c>
      <c r="E87" s="11"/>
      <c r="F87" s="11"/>
      <c r="G87" s="11"/>
      <c r="H87" s="11"/>
    </row>
    <row r="88" spans="4:8" s="22" customFormat="1" ht="12.75">
      <c r="D88" s="11" t="s">
        <v>68</v>
      </c>
      <c r="E88" s="11"/>
      <c r="F88" s="11"/>
      <c r="G88" s="11"/>
      <c r="H88" s="11"/>
    </row>
    <row r="89" spans="4:8" s="22" customFormat="1" ht="12.75">
      <c r="D89" s="11" t="s">
        <v>69</v>
      </c>
      <c r="E89" s="11"/>
      <c r="F89" s="11"/>
      <c r="G89" s="11"/>
      <c r="H89" s="11"/>
    </row>
    <row r="90" spans="4:8" s="22" customFormat="1" ht="45" customHeight="1">
      <c r="D90" s="55" t="s">
        <v>70</v>
      </c>
      <c r="E90" s="55"/>
      <c r="F90" s="55"/>
      <c r="G90" s="55"/>
      <c r="H90" s="55"/>
    </row>
    <row r="91" spans="4:8" s="22" customFormat="1" ht="30" customHeight="1">
      <c r="D91" s="55" t="s">
        <v>71</v>
      </c>
      <c r="E91" s="55"/>
      <c r="F91" s="55"/>
      <c r="G91" s="55"/>
      <c r="H91" s="55"/>
    </row>
    <row r="92" spans="4:8" s="22" customFormat="1" ht="30" customHeight="1">
      <c r="D92" s="55" t="s">
        <v>72</v>
      </c>
      <c r="E92" s="55"/>
      <c r="F92" s="55"/>
      <c r="G92" s="55"/>
      <c r="H92" s="55"/>
    </row>
    <row r="93" spans="4:8" s="22" customFormat="1" ht="12.75">
      <c r="D93" s="11" t="s">
        <v>73</v>
      </c>
      <c r="E93" s="11"/>
      <c r="F93" s="11"/>
      <c r="G93" s="11"/>
      <c r="H93" s="11"/>
    </row>
    <row r="94" spans="4:8" s="22" customFormat="1" ht="45" customHeight="1">
      <c r="D94" s="55" t="s">
        <v>74</v>
      </c>
      <c r="E94" s="55"/>
      <c r="F94" s="55"/>
      <c r="G94" s="55"/>
      <c r="H94" s="55"/>
    </row>
    <row r="95" spans="4:8" s="22" customFormat="1" ht="45" customHeight="1">
      <c r="D95" s="55" t="s">
        <v>75</v>
      </c>
      <c r="E95" s="55"/>
      <c r="F95" s="55"/>
      <c r="G95" s="55"/>
      <c r="H95" s="55"/>
    </row>
    <row r="96" spans="4:8" s="22" customFormat="1" ht="12.75">
      <c r="D96" s="11" t="s">
        <v>76</v>
      </c>
      <c r="E96" s="11"/>
      <c r="F96" s="11"/>
      <c r="G96" s="11"/>
      <c r="H96" s="11"/>
    </row>
    <row r="97" spans="4:8" s="22" customFormat="1" ht="12.75">
      <c r="D97" s="11" t="s">
        <v>77</v>
      </c>
      <c r="E97" s="11"/>
      <c r="F97" s="11"/>
      <c r="G97" s="11"/>
      <c r="H97" s="11"/>
    </row>
    <row r="98" spans="4:8" s="22" customFormat="1" ht="12.75">
      <c r="D98" s="11" t="s">
        <v>78</v>
      </c>
      <c r="E98" s="11"/>
      <c r="F98" s="11"/>
      <c r="G98" s="11"/>
      <c r="H98" s="11"/>
    </row>
    <row r="99" spans="4:8" s="16" customFormat="1" ht="12.75">
      <c r="D99" s="15" t="s">
        <v>49</v>
      </c>
      <c r="E99" s="11"/>
      <c r="F99" s="11"/>
      <c r="G99" s="11"/>
      <c r="H99" s="11"/>
    </row>
    <row r="100" spans="4:8" s="22" customFormat="1" ht="45" customHeight="1">
      <c r="D100" s="55" t="s">
        <v>50</v>
      </c>
      <c r="E100" s="55"/>
      <c r="F100" s="55"/>
      <c r="G100" s="55"/>
      <c r="H100" s="55"/>
    </row>
    <row r="101" spans="4:8" s="22" customFormat="1" ht="12.75">
      <c r="D101" s="11" t="s">
        <v>51</v>
      </c>
      <c r="E101" s="11"/>
      <c r="F101" s="11"/>
      <c r="G101" s="11"/>
      <c r="H101" s="11"/>
    </row>
    <row r="102" spans="4:8" s="22" customFormat="1" ht="30" customHeight="1">
      <c r="D102" s="55" t="s">
        <v>52</v>
      </c>
      <c r="E102" s="55"/>
      <c r="F102" s="55"/>
      <c r="G102" s="55"/>
      <c r="H102" s="55"/>
    </row>
    <row r="103" spans="4:8" s="22" customFormat="1" ht="45" customHeight="1">
      <c r="D103" s="55" t="s">
        <v>53</v>
      </c>
      <c r="E103" s="55"/>
      <c r="F103" s="55"/>
      <c r="G103" s="55"/>
      <c r="H103" s="55"/>
    </row>
    <row r="104" spans="4:8" s="22" customFormat="1" ht="12.75">
      <c r="D104" s="11" t="s">
        <v>54</v>
      </c>
      <c r="E104" s="11"/>
      <c r="F104" s="11"/>
      <c r="G104" s="11"/>
      <c r="H104" s="11"/>
    </row>
    <row r="105" spans="4:8" s="22" customFormat="1" ht="12.75">
      <c r="D105" s="11" t="s">
        <v>55</v>
      </c>
      <c r="E105" s="11"/>
      <c r="F105" s="11"/>
      <c r="G105" s="11"/>
      <c r="H105" s="11"/>
    </row>
    <row r="114" spans="1:8" ht="12.75">
      <c r="A114" s="23" t="s">
        <v>10</v>
      </c>
      <c r="B114" s="23" t="s">
        <v>82</v>
      </c>
      <c r="C114" s="23" t="s">
        <v>83</v>
      </c>
      <c r="D114" s="23" t="s">
        <v>11</v>
      </c>
      <c r="E114" s="23" t="s">
        <v>1</v>
      </c>
      <c r="F114" s="23" t="s">
        <v>12</v>
      </c>
      <c r="G114" s="23" t="s">
        <v>13</v>
      </c>
      <c r="H114" s="23" t="s">
        <v>4</v>
      </c>
    </row>
    <row r="116" ht="12.75">
      <c r="D116" s="14"/>
    </row>
    <row r="119" ht="28.5">
      <c r="D119" s="28" t="s">
        <v>86</v>
      </c>
    </row>
    <row r="120" ht="12.75">
      <c r="H120" s="51"/>
    </row>
    <row r="121" ht="12.75">
      <c r="H121" s="51"/>
    </row>
    <row r="122" spans="4:8" ht="18.75">
      <c r="D122" s="8" t="str">
        <f>P_115</f>
        <v>Konstrukce truhlářské</v>
      </c>
      <c r="F122" s="3"/>
      <c r="G122" s="2"/>
      <c r="H122" s="36"/>
    </row>
    <row r="123" spans="4:8" ht="12.75">
      <c r="D123" s="5"/>
      <c r="F123" s="3"/>
      <c r="G123" s="2"/>
      <c r="H123" s="36"/>
    </row>
    <row r="124" spans="4:8" ht="12.75">
      <c r="D124" s="5"/>
      <c r="F124" s="3"/>
      <c r="G124" s="2"/>
      <c r="H124" s="36"/>
    </row>
    <row r="125" spans="4:8" ht="45">
      <c r="D125" s="45" t="s">
        <v>88</v>
      </c>
      <c r="F125" s="3"/>
      <c r="G125" s="2"/>
      <c r="H125" s="36"/>
    </row>
    <row r="126" spans="4:8" ht="12.75">
      <c r="D126" s="45"/>
      <c r="F126" s="3"/>
      <c r="G126" s="2"/>
      <c r="H126" s="36"/>
    </row>
    <row r="127" spans="4:8" ht="12.75">
      <c r="D127" s="45" t="s">
        <v>115</v>
      </c>
      <c r="F127" s="3"/>
      <c r="G127" s="2"/>
      <c r="H127" s="36"/>
    </row>
    <row r="128" spans="4:8" ht="12.75">
      <c r="D128" s="5"/>
      <c r="F128" s="3"/>
      <c r="G128" s="2"/>
      <c r="H128" s="36"/>
    </row>
    <row r="129" spans="1:9" ht="12.75">
      <c r="A129" s="7">
        <f>MAX(A$116:A128)+1</f>
        <v>1</v>
      </c>
      <c r="B129" s="11">
        <v>766</v>
      </c>
      <c r="D129" s="1" t="s">
        <v>116</v>
      </c>
      <c r="E129" s="47" t="s">
        <v>0</v>
      </c>
      <c r="F129" s="6">
        <v>6</v>
      </c>
      <c r="G129" s="35"/>
      <c r="H129" s="36">
        <f>ROUND(F129*G129,0)</f>
        <v>0</v>
      </c>
      <c r="I129" s="12"/>
    </row>
    <row r="130" spans="1:9" ht="12.75">
      <c r="A130" s="7">
        <f>MAX(A$116:A129)+1</f>
        <v>2</v>
      </c>
      <c r="B130" s="11">
        <v>766</v>
      </c>
      <c r="D130" s="1" t="s">
        <v>117</v>
      </c>
      <c r="E130" s="47" t="s">
        <v>0</v>
      </c>
      <c r="F130" s="6">
        <v>1</v>
      </c>
      <c r="G130" s="35"/>
      <c r="H130" s="36">
        <f>ROUND(F130*G130,0)</f>
        <v>0</v>
      </c>
      <c r="I130" s="12"/>
    </row>
    <row r="131" spans="1:9" ht="12.75">
      <c r="A131" s="7">
        <f>MAX(A$116:A130)+1</f>
        <v>3</v>
      </c>
      <c r="B131" s="11">
        <v>766</v>
      </c>
      <c r="D131" s="1" t="s">
        <v>118</v>
      </c>
      <c r="E131" s="47" t="s">
        <v>0</v>
      </c>
      <c r="F131" s="6">
        <v>7</v>
      </c>
      <c r="G131" s="35"/>
      <c r="H131" s="36">
        <f aca="true" t="shared" si="0" ref="H131:H149">ROUND(F131*G131,0)</f>
        <v>0</v>
      </c>
      <c r="I131" s="12"/>
    </row>
    <row r="132" spans="1:9" ht="12.75">
      <c r="A132" s="7">
        <f>MAX(A$116:A131)+1</f>
        <v>4</v>
      </c>
      <c r="B132" s="11">
        <v>766</v>
      </c>
      <c r="D132" s="1" t="s">
        <v>119</v>
      </c>
      <c r="E132" s="47" t="s">
        <v>0</v>
      </c>
      <c r="F132" s="6">
        <v>1</v>
      </c>
      <c r="G132" s="35"/>
      <c r="H132" s="36">
        <f t="shared" si="0"/>
        <v>0</v>
      </c>
      <c r="I132" s="12"/>
    </row>
    <row r="133" spans="1:9" ht="12.75">
      <c r="A133" s="7">
        <f>MAX(A$116:A132)+1</f>
        <v>5</v>
      </c>
      <c r="B133" s="11">
        <v>766</v>
      </c>
      <c r="D133" s="1" t="s">
        <v>120</v>
      </c>
      <c r="E133" s="47" t="s">
        <v>0</v>
      </c>
      <c r="F133" s="6">
        <v>1</v>
      </c>
      <c r="G133" s="35"/>
      <c r="H133" s="36">
        <f t="shared" si="0"/>
        <v>0</v>
      </c>
      <c r="I133" s="12"/>
    </row>
    <row r="134" spans="1:9" ht="12.75">
      <c r="A134" s="7">
        <f>MAX(A$116:A133)+1</f>
        <v>6</v>
      </c>
      <c r="B134" s="11">
        <v>766</v>
      </c>
      <c r="D134" s="1" t="s">
        <v>121</v>
      </c>
      <c r="E134" s="47" t="s">
        <v>0</v>
      </c>
      <c r="F134" s="6">
        <v>22</v>
      </c>
      <c r="G134" s="35"/>
      <c r="H134" s="36">
        <f t="shared" si="0"/>
        <v>0</v>
      </c>
      <c r="I134" s="12"/>
    </row>
    <row r="135" spans="1:9" ht="12.75">
      <c r="A135" s="7">
        <f>MAX(A$116:A134)+1</f>
        <v>7</v>
      </c>
      <c r="B135" s="11">
        <v>766</v>
      </c>
      <c r="D135" s="1" t="s">
        <v>122</v>
      </c>
      <c r="E135" s="47" t="s">
        <v>0</v>
      </c>
      <c r="F135" s="6">
        <v>2</v>
      </c>
      <c r="G135" s="35"/>
      <c r="H135" s="36">
        <f t="shared" si="0"/>
        <v>0</v>
      </c>
      <c r="I135" s="12"/>
    </row>
    <row r="136" spans="1:9" ht="30">
      <c r="A136" s="7">
        <f>MAX(A$116:A135)+1</f>
        <v>8</v>
      </c>
      <c r="B136" s="11">
        <v>766</v>
      </c>
      <c r="D136" s="1" t="s">
        <v>123</v>
      </c>
      <c r="E136" s="47" t="s">
        <v>0</v>
      </c>
      <c r="F136" s="6">
        <v>2</v>
      </c>
      <c r="G136" s="35"/>
      <c r="H136" s="36">
        <f t="shared" si="0"/>
        <v>0</v>
      </c>
      <c r="I136" s="12"/>
    </row>
    <row r="137" spans="1:9" ht="12.75">
      <c r="A137" s="7">
        <f>MAX(A$116:A136)+1</f>
        <v>9</v>
      </c>
      <c r="B137" s="11">
        <v>766</v>
      </c>
      <c r="D137" s="1" t="s">
        <v>124</v>
      </c>
      <c r="E137" s="47" t="s">
        <v>0</v>
      </c>
      <c r="F137" s="6">
        <v>55</v>
      </c>
      <c r="G137" s="35"/>
      <c r="H137" s="36">
        <f t="shared" si="0"/>
        <v>0</v>
      </c>
      <c r="I137" s="12"/>
    </row>
    <row r="138" spans="1:9" ht="12.75">
      <c r="A138" s="7">
        <f>MAX(A$116:A137)+1</f>
        <v>10</v>
      </c>
      <c r="B138" s="11">
        <v>766</v>
      </c>
      <c r="D138" s="1" t="s">
        <v>125</v>
      </c>
      <c r="E138" s="47" t="s">
        <v>0</v>
      </c>
      <c r="F138" s="6">
        <v>8</v>
      </c>
      <c r="G138" s="35"/>
      <c r="H138" s="36">
        <f t="shared" si="0"/>
        <v>0</v>
      </c>
      <c r="I138" s="12"/>
    </row>
    <row r="139" spans="1:9" ht="12.75">
      <c r="A139" s="7">
        <f>MAX(A$116:A138)+1</f>
        <v>11</v>
      </c>
      <c r="B139" s="11">
        <v>766</v>
      </c>
      <c r="D139" s="1" t="s">
        <v>126</v>
      </c>
      <c r="E139" s="47" t="s">
        <v>0</v>
      </c>
      <c r="F139" s="6">
        <v>4</v>
      </c>
      <c r="G139" s="35"/>
      <c r="H139" s="36">
        <f t="shared" si="0"/>
        <v>0</v>
      </c>
      <c r="I139" s="12"/>
    </row>
    <row r="140" spans="1:9" ht="12.75">
      <c r="A140" s="7">
        <f>MAX(A$116:A139)+1</f>
        <v>12</v>
      </c>
      <c r="B140" s="11">
        <v>766</v>
      </c>
      <c r="D140" s="1" t="s">
        <v>127</v>
      </c>
      <c r="E140" s="47" t="s">
        <v>0</v>
      </c>
      <c r="F140" s="6">
        <v>16</v>
      </c>
      <c r="G140" s="35"/>
      <c r="H140" s="36">
        <f t="shared" si="0"/>
        <v>0</v>
      </c>
      <c r="I140" s="12"/>
    </row>
    <row r="141" spans="1:9" ht="12.75">
      <c r="A141" s="7">
        <f>MAX(A$116:A140)+1</f>
        <v>13</v>
      </c>
      <c r="B141" s="11">
        <v>766</v>
      </c>
      <c r="D141" s="1" t="s">
        <v>128</v>
      </c>
      <c r="E141" s="47" t="s">
        <v>0</v>
      </c>
      <c r="F141" s="6">
        <v>8</v>
      </c>
      <c r="G141" s="35"/>
      <c r="H141" s="36">
        <f t="shared" si="0"/>
        <v>0</v>
      </c>
      <c r="I141" s="12"/>
    </row>
    <row r="142" spans="1:9" ht="12.75">
      <c r="A142" s="7">
        <f>MAX(A$116:A141)+1</f>
        <v>14</v>
      </c>
      <c r="B142" s="11">
        <v>766</v>
      </c>
      <c r="D142" s="1" t="s">
        <v>129</v>
      </c>
      <c r="E142" s="47" t="s">
        <v>0</v>
      </c>
      <c r="F142" s="6">
        <v>6</v>
      </c>
      <c r="G142" s="35"/>
      <c r="H142" s="36">
        <f t="shared" si="0"/>
        <v>0</v>
      </c>
      <c r="I142" s="12"/>
    </row>
    <row r="143" spans="1:9" ht="12.75">
      <c r="A143" s="7">
        <f>MAX(A$116:A142)+1</f>
        <v>15</v>
      </c>
      <c r="B143" s="11">
        <v>766</v>
      </c>
      <c r="D143" s="1" t="s">
        <v>130</v>
      </c>
      <c r="E143" s="47" t="s">
        <v>0</v>
      </c>
      <c r="F143" s="6">
        <v>6</v>
      </c>
      <c r="G143" s="35"/>
      <c r="H143" s="36">
        <f t="shared" si="0"/>
        <v>0</v>
      </c>
      <c r="I143" s="12"/>
    </row>
    <row r="144" spans="1:9" ht="12.75">
      <c r="A144" s="7">
        <f>MAX(A$116:A143)+1</f>
        <v>16</v>
      </c>
      <c r="B144" s="11">
        <v>766</v>
      </c>
      <c r="D144" s="1" t="s">
        <v>131</v>
      </c>
      <c r="E144" s="47" t="s">
        <v>0</v>
      </c>
      <c r="F144" s="6">
        <v>20</v>
      </c>
      <c r="G144" s="35"/>
      <c r="H144" s="36">
        <f t="shared" si="0"/>
        <v>0</v>
      </c>
      <c r="I144" s="12"/>
    </row>
    <row r="145" spans="1:9" ht="12.75">
      <c r="A145" s="7">
        <f>MAX(A$116:A144)+1</f>
        <v>17</v>
      </c>
      <c r="B145" s="11">
        <v>766</v>
      </c>
      <c r="D145" s="1" t="s">
        <v>132</v>
      </c>
      <c r="E145" s="47" t="s">
        <v>0</v>
      </c>
      <c r="F145" s="6">
        <v>3</v>
      </c>
      <c r="G145" s="35"/>
      <c r="H145" s="36">
        <f t="shared" si="0"/>
        <v>0</v>
      </c>
      <c r="I145" s="12"/>
    </row>
    <row r="146" spans="1:9" ht="12.75">
      <c r="A146" s="7">
        <f>MAX(A$116:A145)+1</f>
        <v>18</v>
      </c>
      <c r="B146" s="11">
        <v>766</v>
      </c>
      <c r="D146" s="1" t="s">
        <v>133</v>
      </c>
      <c r="E146" s="47" t="s">
        <v>0</v>
      </c>
      <c r="F146" s="6">
        <v>1</v>
      </c>
      <c r="G146" s="35"/>
      <c r="H146" s="36">
        <f t="shared" si="0"/>
        <v>0</v>
      </c>
      <c r="I146" s="12"/>
    </row>
    <row r="147" spans="1:8" ht="12.75">
      <c r="A147" s="7">
        <f>MAX(A$116:A146)+1</f>
        <v>19</v>
      </c>
      <c r="B147" s="11">
        <v>766</v>
      </c>
      <c r="D147" s="1" t="s">
        <v>134</v>
      </c>
      <c r="E147" s="11" t="s">
        <v>0</v>
      </c>
      <c r="F147" s="6">
        <v>4</v>
      </c>
      <c r="G147" s="35"/>
      <c r="H147" s="36">
        <f t="shared" si="0"/>
        <v>0</v>
      </c>
    </row>
    <row r="148" spans="1:8" ht="12.75">
      <c r="A148" s="7"/>
      <c r="D148" s="1"/>
      <c r="F148" s="6"/>
      <c r="G148" s="35"/>
      <c r="H148" s="36"/>
    </row>
    <row r="149" spans="1:8" ht="12.75">
      <c r="A149" s="7">
        <f>MAX(A$116:A148)+1</f>
        <v>20</v>
      </c>
      <c r="B149" s="11">
        <v>766</v>
      </c>
      <c r="D149" s="1" t="s">
        <v>9</v>
      </c>
      <c r="E149" s="47" t="s">
        <v>2</v>
      </c>
      <c r="F149" s="6">
        <v>1</v>
      </c>
      <c r="G149" s="35"/>
      <c r="H149" s="36">
        <f t="shared" si="0"/>
        <v>0</v>
      </c>
    </row>
    <row r="150" spans="1:8" ht="12.75">
      <c r="A150" s="7"/>
      <c r="D150" s="1"/>
      <c r="F150" s="6"/>
      <c r="G150" s="2"/>
      <c r="H150" s="36"/>
    </row>
    <row r="151" spans="1:8" ht="12.75">
      <c r="A151" s="7">
        <f>MAX(A$116:A150)+1</f>
        <v>21</v>
      </c>
      <c r="B151" s="11">
        <v>766</v>
      </c>
      <c r="C151" s="11" t="s">
        <v>89</v>
      </c>
      <c r="D151" s="1" t="s">
        <v>90</v>
      </c>
      <c r="E151" s="11" t="s">
        <v>3</v>
      </c>
      <c r="F151" s="6">
        <f>SUM(H122:H150)</f>
        <v>0</v>
      </c>
      <c r="G151" s="9">
        <v>0</v>
      </c>
      <c r="H151" s="36">
        <f>ROUND(F151*G151,0)</f>
        <v>0</v>
      </c>
    </row>
    <row r="152" spans="4:8" ht="12.75">
      <c r="D152" s="5"/>
      <c r="F152" s="3"/>
      <c r="G152" s="2"/>
      <c r="H152" s="36"/>
    </row>
    <row r="153" spans="4:8" ht="12.75">
      <c r="D153" s="4" t="str">
        <f>D122&amp;"  -  celkem"</f>
        <v>Konstrukce truhlářské  -  celkem</v>
      </c>
      <c r="F153" s="3"/>
      <c r="G153" s="2"/>
      <c r="H153" s="50">
        <f>SUM(H122:H152)</f>
        <v>0</v>
      </c>
    </row>
    <row r="154" ht="12.75">
      <c r="H154" s="51"/>
    </row>
    <row r="160" spans="5:7" ht="12.75">
      <c r="E160" s="33"/>
      <c r="F160" s="33"/>
      <c r="G160" s="33"/>
    </row>
  </sheetData>
  <autoFilter ref="A114:H154"/>
  <mergeCells count="32">
    <mergeCell ref="D75:H75"/>
    <mergeCell ref="D86:H86"/>
    <mergeCell ref="D102:H102"/>
    <mergeCell ref="D103:H103"/>
    <mergeCell ref="D90:H90"/>
    <mergeCell ref="D91:H91"/>
    <mergeCell ref="D92:H92"/>
    <mergeCell ref="D94:H94"/>
    <mergeCell ref="D95:H95"/>
    <mergeCell ref="D100:H100"/>
    <mergeCell ref="D85:H85"/>
    <mergeCell ref="D84:H84"/>
    <mergeCell ref="D79:H79"/>
    <mergeCell ref="D80:H80"/>
    <mergeCell ref="D77:H77"/>
    <mergeCell ref="D78:H78"/>
    <mergeCell ref="D41:H41"/>
    <mergeCell ref="D73:H73"/>
    <mergeCell ref="D42:H42"/>
    <mergeCell ref="D67:H67"/>
    <mergeCell ref="D51:H51"/>
    <mergeCell ref="D43:H43"/>
    <mergeCell ref="D56:H56"/>
    <mergeCell ref="D60:H60"/>
    <mergeCell ref="D62:H62"/>
    <mergeCell ref="D61:H61"/>
    <mergeCell ref="D70:H70"/>
    <mergeCell ref="D63:H63"/>
    <mergeCell ref="D64:H64"/>
    <mergeCell ref="D44:H44"/>
    <mergeCell ref="D50:H50"/>
    <mergeCell ref="D65:H65"/>
  </mergeCells>
  <hyperlinks>
    <hyperlink ref="D55" location="S_01" display="(viz zařízení staveniště)"/>
    <hyperlink ref="D59" location="S_01" display="(viz zařízení staveniště)"/>
    <hyperlink ref="D122" location="P_115" display="P_115"/>
    <hyperlink ref="D27" location="T_115" display="P_115"/>
  </hyperlinks>
  <printOptions/>
  <pageMargins left="0.7086614173228347" right="0.7086614173228347" top="0.7874015748031497" bottom="0.7874015748031497" header="0.31496062992125984" footer="0.31496062992125984"/>
  <pageSetup blackAndWhite="1" fitToHeight="1000" horizontalDpi="300" verticalDpi="300" orientation="portrait" paperSize="9" scale="66" r:id="rId1"/>
  <headerFooter>
    <oddHeader>&amp;L&amp;F</oddHeader>
    <oddFooter>&amp;LTisk dne: &amp;D&amp;RStrana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3"/>
  <sheetViews>
    <sheetView workbookViewId="0" topLeftCell="A1">
      <pane ySplit="1" topLeftCell="A2" activePane="bottomLeft" state="frozen"/>
      <selection pane="topLeft" activeCell="J414" sqref="J414"/>
      <selection pane="bottomLeft" activeCell="F21" sqref="F21"/>
    </sheetView>
  </sheetViews>
  <sheetFormatPr defaultColWidth="9.140625" defaultRowHeight="12.75"/>
  <cols>
    <col min="1" max="1" width="9.140625" style="32" customWidth="1"/>
    <col min="2" max="2" width="22.57421875" style="32" customWidth="1"/>
    <col min="3" max="16384" width="9.140625" style="32" customWidth="1"/>
  </cols>
  <sheetData>
    <row r="3" spans="1:5" ht="12.75">
      <c r="A3" s="48" t="s">
        <v>97</v>
      </c>
      <c r="B3" s="32" t="s">
        <v>104</v>
      </c>
      <c r="C3" s="32">
        <v>127.2</v>
      </c>
      <c r="D3" s="32" t="s">
        <v>110</v>
      </c>
      <c r="E3" s="32">
        <f>60-1.5</f>
        <v>58.5</v>
      </c>
    </row>
    <row r="4" spans="1:5" ht="12.75">
      <c r="A4" s="48" t="s">
        <v>98</v>
      </c>
      <c r="B4" s="32" t="s">
        <v>105</v>
      </c>
      <c r="C4" s="32">
        <v>3.9</v>
      </c>
      <c r="D4" s="32" t="s">
        <v>110</v>
      </c>
      <c r="E4" s="32">
        <f>ROUND((2.725+1.47)*2,1)</f>
        <v>8.4</v>
      </c>
    </row>
    <row r="5" spans="1:5" ht="12.75">
      <c r="A5" s="48" t="s">
        <v>99</v>
      </c>
      <c r="B5" s="32" t="s">
        <v>106</v>
      </c>
      <c r="C5" s="32">
        <v>4.2</v>
      </c>
      <c r="D5" s="32" t="s">
        <v>110</v>
      </c>
      <c r="E5" s="32">
        <f>ROUND(2.825*2+1.47,1)</f>
        <v>7.1</v>
      </c>
    </row>
    <row r="6" spans="1:4" ht="12.75">
      <c r="A6" s="48" t="s">
        <v>100</v>
      </c>
      <c r="B6" s="32" t="s">
        <v>81</v>
      </c>
      <c r="C6" s="32">
        <v>6.8</v>
      </c>
      <c r="D6" s="32" t="s">
        <v>109</v>
      </c>
    </row>
    <row r="7" spans="1:5" ht="12.75">
      <c r="A7" s="48" t="s">
        <v>101</v>
      </c>
      <c r="B7" s="32" t="s">
        <v>108</v>
      </c>
      <c r="C7" s="32">
        <v>14.1</v>
      </c>
      <c r="D7" s="32" t="s">
        <v>111</v>
      </c>
      <c r="E7" s="32">
        <f>ROUND(2.25+6.52,1)</f>
        <v>8.8</v>
      </c>
    </row>
    <row r="8" spans="1:5" ht="12.75">
      <c r="A8" s="48" t="s">
        <v>102</v>
      </c>
      <c r="B8" s="32" t="s">
        <v>108</v>
      </c>
      <c r="C8" s="32">
        <v>14.2</v>
      </c>
      <c r="D8" s="32" t="s">
        <v>111</v>
      </c>
      <c r="E8" s="32">
        <f>ROUND(2.25+6.54,1)</f>
        <v>8.8</v>
      </c>
    </row>
    <row r="9" spans="1:5" ht="12.75">
      <c r="A9" s="48" t="s">
        <v>103</v>
      </c>
      <c r="B9" s="32" t="s">
        <v>104</v>
      </c>
      <c r="C9" s="32">
        <v>19.5</v>
      </c>
      <c r="D9" s="32" t="s">
        <v>112</v>
      </c>
      <c r="E9" s="32">
        <f>ROUND((6.49+3.01)*2,1)</f>
        <v>19</v>
      </c>
    </row>
    <row r="12" spans="3:6" ht="12.75">
      <c r="C12" s="32" t="s">
        <v>111</v>
      </c>
      <c r="D12" s="32" t="s">
        <v>107</v>
      </c>
      <c r="E12" s="49">
        <f>SUMIF($D$3:$D$9,C12,$C$3:$C$9)</f>
        <v>28.299999999999997</v>
      </c>
      <c r="F12" s="32">
        <f>SUMIF($D$3:$D$9,C12,$E$3:$E$9)</f>
        <v>17.6</v>
      </c>
    </row>
    <row r="14" spans="3:6" ht="12.75">
      <c r="C14" s="32" t="s">
        <v>112</v>
      </c>
      <c r="D14" s="32" t="s">
        <v>107</v>
      </c>
      <c r="E14" s="32">
        <f aca="true" t="shared" si="0" ref="E14:E15">SUMIF($D$3:$D$9,C14,$C$3:$C$9)</f>
        <v>19.5</v>
      </c>
      <c r="F14" s="32">
        <f aca="true" t="shared" si="1" ref="F14:F15">SUMIF($D$3:$D$9,C14,$E$3:$E$9)</f>
        <v>19</v>
      </c>
    </row>
    <row r="15" spans="3:6" ht="12.75">
      <c r="C15" s="32" t="s">
        <v>112</v>
      </c>
      <c r="D15" s="32" t="s">
        <v>114</v>
      </c>
      <c r="E15" s="32">
        <f t="shared" si="0"/>
        <v>19.5</v>
      </c>
      <c r="F15" s="32">
        <f t="shared" si="1"/>
        <v>19</v>
      </c>
    </row>
    <row r="17" spans="3:6" ht="12.75">
      <c r="C17" s="32" t="s">
        <v>110</v>
      </c>
      <c r="D17" s="32" t="s">
        <v>107</v>
      </c>
      <c r="E17" s="32">
        <f aca="true" t="shared" si="2" ref="E17:E18">SUMIF($D$3:$D$9,C17,$C$3:$C$9)</f>
        <v>135.29999999999998</v>
      </c>
      <c r="F17" s="32">
        <f aca="true" t="shared" si="3" ref="F17:F18">SUMIF($D$3:$D$9,C17,$E$3:$E$9)</f>
        <v>74</v>
      </c>
    </row>
    <row r="18" spans="3:6" ht="12.75">
      <c r="C18" s="32" t="s">
        <v>110</v>
      </c>
      <c r="D18" s="32" t="s">
        <v>113</v>
      </c>
      <c r="E18" s="32">
        <f t="shared" si="2"/>
        <v>135.29999999999998</v>
      </c>
      <c r="F18" s="32">
        <f t="shared" si="3"/>
        <v>74</v>
      </c>
    </row>
    <row r="21" spans="4:6" ht="12.75">
      <c r="D21" s="32" t="s">
        <v>107</v>
      </c>
      <c r="E21" s="49">
        <f>SUMIF($D$11:$D$19,D21,$E$11:$E$19)</f>
        <v>183.09999999999997</v>
      </c>
      <c r="F21" s="49">
        <f>SUMIF($D$11:$D$19,D21,$F$11:$F$19)</f>
        <v>110.6</v>
      </c>
    </row>
    <row r="22" spans="4:6" ht="12.75">
      <c r="D22" s="32" t="s">
        <v>113</v>
      </c>
      <c r="E22" s="49">
        <f aca="true" t="shared" si="4" ref="E22:E23">SUMIF($D$11:$D$19,D22,$E$11:$E$19)</f>
        <v>135.29999999999998</v>
      </c>
      <c r="F22" s="32">
        <f aca="true" t="shared" si="5" ref="F22:F23">SUMIF($D$11:$D$19,D22,$F$11:$F$19)</f>
        <v>74</v>
      </c>
    </row>
    <row r="23" spans="4:6" ht="12.75">
      <c r="D23" s="32" t="s">
        <v>114</v>
      </c>
      <c r="E23" s="49">
        <f t="shared" si="4"/>
        <v>19.5</v>
      </c>
      <c r="F23" s="49">
        <f t="shared" si="5"/>
        <v>19</v>
      </c>
    </row>
  </sheetData>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L.Z.Atelier,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mslavik</dc:creator>
  <cp:keywords/>
  <dc:description/>
  <cp:lastModifiedBy>choutkoi</cp:lastModifiedBy>
  <cp:lastPrinted>2010-05-31T08:39:06Z</cp:lastPrinted>
  <dcterms:created xsi:type="dcterms:W3CDTF">2008-05-05T07:37:55Z</dcterms:created>
  <dcterms:modified xsi:type="dcterms:W3CDTF">2018-05-24T13:27:16Z</dcterms:modified>
  <cp:category/>
  <cp:version/>
  <cp:contentType/>
  <cp:contentStatus/>
</cp:coreProperties>
</file>