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6250" windowHeight="10050" activeTab="0"/>
  </bookViews>
  <sheets>
    <sheet name="Prochaskuv pavilon" sheetId="1" r:id="rId1"/>
  </sheets>
  <externalReferences>
    <externalReference r:id="rId4"/>
  </externalReferences>
  <definedNames>
    <definedName name="HodVyroba">'[1]Parametry'!$D$25</definedName>
    <definedName name="HTML_CodePage" hidden="1">1250</definedName>
    <definedName name="HTML_Control" localSheetId="0" hidden="1">{"'List1'!$A$1:$I$85"}</definedName>
    <definedName name="HTML_Control" hidden="1">{"'List1'!$A$1:$I$85"}</definedName>
    <definedName name="HTML_Description" hidden="1">""</definedName>
    <definedName name="HTML_Email" hidden="1">""</definedName>
    <definedName name="HTML_Header" hidden="1">"List1"</definedName>
    <definedName name="HTML_LastUpdate" hidden="1">"3.11.1998"</definedName>
    <definedName name="HTML_LineAfter" hidden="1">TRUE</definedName>
    <definedName name="HTML_LineBefore" hidden="1">TRUE</definedName>
    <definedName name="HTML_Name" hidden="1">"Martin Bican"</definedName>
    <definedName name="HTML_OBDlg2" hidden="1">TRUE</definedName>
    <definedName name="HTML_OBDlg4" hidden="1">TRUE</definedName>
    <definedName name="HTML_OS" hidden="1">0</definedName>
    <definedName name="HTML_PathFile" hidden="1">"C:\Dokumenty\HTML.htm"</definedName>
    <definedName name="HTML_Title" hidden="1">"STEF_POL_1"</definedName>
    <definedName name="n" localSheetId="0" hidden="1">{"'List1'!$A$1:$I$85"}</definedName>
    <definedName name="n" hidden="1">{"'List1'!$A$1:$I$85"}</definedName>
  </definedNames>
  <calcPr fullCalcOnLoad="1"/>
</workbook>
</file>

<file path=xl/sharedStrings.xml><?xml version="1.0" encoding="utf-8"?>
<sst xmlns="http://schemas.openxmlformats.org/spreadsheetml/2006/main" count="86" uniqueCount="59">
  <si>
    <t>Číslo položky</t>
  </si>
  <si>
    <t>M.j.</t>
  </si>
  <si>
    <t>Množství</t>
  </si>
  <si>
    <t>ks</t>
  </si>
  <si>
    <t>Soupis jednotlivých prvků</t>
  </si>
  <si>
    <t>Cena celkem bez DPH</t>
  </si>
  <si>
    <t>Cena  celkem
bez DPH</t>
  </si>
  <si>
    <t>Služby</t>
  </si>
  <si>
    <t>DPH 21%</t>
  </si>
  <si>
    <t>Cena celkem s DPH</t>
  </si>
  <si>
    <t>Instalace řídicího systému</t>
  </si>
  <si>
    <t>Řídicí systém CUE</t>
  </si>
  <si>
    <t>Kabeláž a drobný instalační materiál</t>
  </si>
  <si>
    <t>Ovládání silnoproudu R.AV</t>
  </si>
  <si>
    <t>Instalace jednotek do silového rozvaděče R.AV</t>
  </si>
  <si>
    <t>Programování řídicího systému ve standardní grafice</t>
  </si>
  <si>
    <t>Dokumentace sk. stavu, manuál, zaškolení, testování</t>
  </si>
  <si>
    <t>Ubytování</t>
  </si>
  <si>
    <t>Doprava</t>
  </si>
  <si>
    <t>Audio a video technika</t>
  </si>
  <si>
    <t>Instalace AV techniky</t>
  </si>
  <si>
    <t>Dotykový displej řídicího systému, úhlopříčka min. 7", provedení pro vestavbu do zdi nebo nábytku (včetně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</si>
  <si>
    <t>Centrální jednotka řídicího systému. Minimální konfigurace: 6x obousměrný modulární port RS-232/422/485, 8x jednosměrný IR/RS port, 8x IO, 4x relé (24V/0,5A), 1x infra přijímač pro příjem infra kódů, 1x infra přijímač pro zachytávání infra kódu při konfiguraci, WEB server, WEB rozhraní pro nastavení a konfiguraci, Etrhernet port pro připojení do místní stítě LAN 10/100 Mbs, 1x audio line in, 1x audio line out, LED diody pro indikaci stavu jednotlivých portů a stavu jednotky, podpora pro možnost instalace ovládací aplikace do tabletů a PC (min. Android, Apple iOS a MS Windows 7/8/10), rozměry max. 1U / 19", napájecí zdroj součástí balení. Možnost vzdálené správy, diagnostiky a úpravy ovládacího SW v případě zajištění vzdáleného přístupu provozovatelem.</t>
  </si>
  <si>
    <t>Sériový adaptér pro ovládání zařízení přes sériovou linku RS-232 / 422 / 485. Adaptér a způsob zapojení bude odpovídat připojeným zařízením</t>
  </si>
  <si>
    <t>Maticový přepínač HDMI. 
Minimální požadavky: 8x HDMI vstup, 4x HDMI výstup, 2x analogový stereo audio výstup
Obraz: podpora rozlišení 4K/60 a UHD/60 @ 4:4:4, datový tok až 18 Gb/s, podpora HDMI 2.0b, HDCP 2.2, podpora 3D a HDR  
Audio: vestavěný de-embeder audio složky z HDMI signálu, 2x digitální audio výstup S/PDIF (LPCM 2-channel, 16/20/24 bit, 32/44.1/48 kHz sampling, Dolby Digital (AC-3) 6-channel, 640k mbr, 32/44.1/48 kHz sampling, DTS  7-channel, 1536k max bit rate, 44.1/48 kHz sampling), možnost nastavení hlasitosti řídicím systémem, audio výstupy volně konfigurovatelné s libovolným HDMI výstupem s možností konfigurace prostřednictvím řídicího systému
Ostatní: HDMI konektory s možností osazení HDMI kabelu s bezpečnostním šroubkem zabraňující neodborné manipulaci, obousměrný RS-232 pro ovládání z nadřazeného systému, Ethernet port pro ovládání a nastavení řídicím systém a PC, rozměry max. 1U / 19"</t>
  </si>
  <si>
    <t>Scaler RGB / VGA a stereo analogového audia na HDMI signál. Minimální požadavky: vstupy - 1x VGA, 1x analogové stereo audio, výstupy - 1x HDMI, výstupní rozlišení min. 1920 x 1200 bodů vč. 1080p/60, automatická detekce formátu na vstupu, možnost nastavení výstupního rozlišení a signálu prostředníctvím on-screen menu, manuálních tlačítek a řídicího systému, možnost ovládání poměru stran, uživatelsky definovatelné paměťové předvolby pro nastavení obrazu, kompenzace latence audio složky, možnost uzamčení ovládacích tlačítek na čelním panelu před neodborným zásahem, HDMI výstup s možností osazení HDMI kabelu s bezpečnostním šroubkem zabraňující neodborné manipulaci, 1x obousměrný RS-232 port</t>
  </si>
  <si>
    <t>Sada převodníků pro přenos HDMI signálu prostřednictvím datové kabeláže až na vzdálenost 70 metrů.
Minimální požadavky:
Vysílač: Vstupy / výstupy: 1x HDMI vstup, 1x analogový stereo audio vstup, 1x infra vstup, 1x obousměrný RS-232 port pro ovládání vzdáleného zařízení, 1x RJ-45 pro přenos signálů mezi vysílačem a přijmačem prostřednictvím datového kabelu UTP CAT.5e a vyšší, napájecí zdroj.
Přijímač: Vstupy / výstupy: 1x HDMI výstup, 1x analogový stereo audio výstup, 1x infra výstup, 1x obousměrný RS-232 port pro ovládání vzdáleného zařízení, 1x RJ-45 pro přenos signálů mezi vysílačem a přijmačem prostřednictvím datového kabelu UTP CAT.5e a vyšší, napájení zajištěno prostřednictvím vysílače.
Podpora rozlišení až 4K/60 @ 4:4:4, HDMI 2.0, HDCP 2.2, podpora EDID a HDCP přenosu, HDMI konektory s možností osazení HDMI kabelu s bezpečnostním šroubkem zabraňující neodborné manipulaci, LED diody pro indikaci stavu a přenosu, kompaktní rozměry, příslušenství pro uchycení do racku součástí dodávky</t>
  </si>
  <si>
    <t>Digitální zónový audio procesor s mixážním pultem, 12 vstupů a 6 výstupů.
Minimální požadavky:
Vstupy: 12x audio vstup (6x Balanced Mic/Line vstup s možností nastavení úrovně a přepínačem Mic/line, 4x Unbalanced, Mono, 1x S/PDIF.
Výstupy: 6x mono audio výstup s odděleným ovládáním hlasitosti pro každý kanál
Vestavěný feedback destroyer, RS-232 port a ethernet pro ovládání prostřednictvím řídicího systému, LCD displej pro nastavení základní konfigurace, rozměry max. 1U/19"</t>
  </si>
  <si>
    <t>Drátový mikrofon na 30 cm  husím krku s kardioidní kondenzátorovou vložkou. Minimální požadavky: 70Hz-18kHz, SNR 73dB-A, HPF 250Hz, impedance 600 ohm, XLR konektor, černá barva</t>
  </si>
  <si>
    <t>Set s bezdrátovým ručním mikrofonem s dynamickou vložkou se superkardioidní charakteristikou. Minimální požadavky: UHF pásmo, plně přeladitelný, 1200 frekvencí, až 48 sad pracujících souběžně, pilotní tón, až 14 hodin provozu na baterie, provoz na 1ks AA baterie, LCD, diverzitní přijímač s odpojitelnými anténami, indikace zbývající doby provozu na přijímači i vysílači na LCD, indikace chyb barevným podscvícením LCD přijímače, IR synchronizace vysílače a přijímače</t>
  </si>
  <si>
    <t>Koncový zesilovač osmikanálový. Minimální požadavky: 8x 75W do 8 nebo 4 ohm, maximální velikost 1U provedení, uzpůsobený pro montáž do racku 19" včetně montážního příslušenství, Class D, flexibilní input routing, konvenční pasivní chlazení, SNR 110dB-A, THD menší než 0,05%, crosstalk lepší než 70dB, LED indikace na čelním panelu pro každý kanál zvlášť min. přítomnost signálu a porucha, potenciometry pro nastavení výstupní úrovně pouze na zadní straně nepřístupné běžné obsluze (pokud na čelní straně, tak s možností uzemčení pro běžnou obsluhu), ovládání zapnutí / vypnutí z nadřazeného systému prostřednictvím LAN nebo RS-232 nebo externích kontaktů, hmotnost menší než 5kg</t>
  </si>
  <si>
    <t>Přípojné místo 2x HDMI, 1x VGA v kvalitním kovovém provedení. Požadovány stejné rozměry jako u stávajícího místa.</t>
  </si>
  <si>
    <t>Komunikační jednotka RS-232 / PEbus nebo jinou interní sběrnici, kompatiblíní s řídicím systémem, montáž na DIN, šířka maximálně 2 moduly po 17,5 mm, napájení po sběrnici systému.</t>
  </si>
  <si>
    <t>Spínací jednotka. Minimální požadavky: 6x samostatné relé 230V / 10A, indikační LED dioda pro stav každého kanálu, vstupy pro bezpotenciálové kontakty z externích tlačítek, testovací a ovládací tlačítka pro každý okruh na čelním panelu, programovatelné parametry pro každé relé (odezva na vstup, zpožděné zapnutí/vypnutí, sekvence pro ovládání motorových okruhů), ovládání pomocí komunikační sběrnice, možnost zapojení výstupů NO/NC, montáž na DIN, šířka maximálně 6 modulů po 17,5 mm.</t>
  </si>
  <si>
    <t>Odrušovací jednotka pro motorové okruhy pro maximální napětí do 275V, 3 RC odrušovací členy, montáž na DIN, šířka maximálně 2 moduly po 17,5 mm.</t>
  </si>
  <si>
    <t>Stmívací jednokanálová jednotka. Minimální požadavky: 1x nezávislý okruh pro stmívání svítidel s odporovou nebo indukční zátěží, zátěž min. 7A / kanál, indikační LED dioda pro stav každého kanálu, vstupy pro bezpotenciálové kontakty z externích tlačítek, testovací a ovládací tlačítka pro každý okruh na čelním panelu, programovatelné parametry (odezva na vstupy, min., max. hodnota výstup. napětí, rychlost přeběhu), indikace výstupní úrovně, ovládání pomocí komunikační sběrnice, montáž na DIN, šířka maximálně 6 modulů po 17,5 mm.</t>
  </si>
  <si>
    <t xml:space="preserve">Ethernet switcher minimálně 8 portů 10/100/1000 Mbs, kompaktní rozměry, propustnost minimálně 16 Gbs, možnost napájení switche pomocí poe (1 port)  dle standardu IEEE 802.3af, webové rozhraní http a https s minimálně těmito funkcionalitami: podpora statických VLAN, Port a DHCP QoS, SNMP v1, v2c, v3, RSTP, MSTP, DHCP filtrace, DHCP klient, podpora Jumbo paketů, úspora napájení při - odpojeném kabelu/kratším kabelu než 10m, funkce ping a traceroute, IGMP snooping v1/v2, DoS protekce, port mirroring, podpora syslog, záloha a obnova nastavení z/do souboru </t>
  </si>
  <si>
    <t>Výkaz výměr pro plnění 1B (Procháskův pavilón Lékařské fakulty v Plzni)</t>
  </si>
  <si>
    <t>1</t>
  </si>
  <si>
    <t>2</t>
  </si>
  <si>
    <t>3</t>
  </si>
  <si>
    <t>4</t>
  </si>
  <si>
    <t>5</t>
  </si>
  <si>
    <t>7</t>
  </si>
  <si>
    <t>8</t>
  </si>
  <si>
    <t>9</t>
  </si>
  <si>
    <t>10</t>
  </si>
  <si>
    <t>11</t>
  </si>
  <si>
    <t>12</t>
  </si>
  <si>
    <t>13</t>
  </si>
  <si>
    <t>14</t>
  </si>
  <si>
    <t>20</t>
  </si>
  <si>
    <t>21</t>
  </si>
  <si>
    <t>22</t>
  </si>
  <si>
    <t>23</t>
  </si>
  <si>
    <t>24</t>
  </si>
  <si>
    <t>25</t>
  </si>
  <si>
    <t>26</t>
  </si>
  <si>
    <t>Cena za kus (Kč)</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</si>
</sst>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
    <numFmt numFmtId="166" formatCode="_-* #,##0\ &quot;Kč&quot;_-;\-* #,##0\ &quot;Kč&quot;_-;_-* &quot;-&quot;??\ &quot;Kč&quot;_-;_-@_-"/>
    <numFmt numFmtId="167" formatCode="&quot;E.4.13.&quot;00"/>
    <numFmt numFmtId="168" formatCode="#,##0.00\ _K_č"/>
    <numFmt numFmtId="169" formatCode="#,##0.00\ &quot;Kč&quot;"/>
    <numFmt numFmtId="170" formatCode="&quot;Yes&quot;;&quot;Yes&quot;;&quot;No&quot;"/>
    <numFmt numFmtId="171" formatCode="&quot;True&quot;;&quot;True&quot;;&quot;False&quot;"/>
    <numFmt numFmtId="172" formatCode="&quot;On&quot;;&quot;On&quot;;&quot;Off&quot;"/>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quot;Kč&quot;"/>
    <numFmt numFmtId="182" formatCode="0.E+00"/>
    <numFmt numFmtId="183" formatCode="d/mmmm\ yyyy"/>
    <numFmt numFmtId="184" formatCode="#,##0.00\ [$Sk-41B]"/>
    <numFmt numFmtId="185" formatCode="#,##0\ [$Sk-41B]"/>
    <numFmt numFmtId="186" formatCode="#,##0.000\ &quot;Kč&quot;"/>
    <numFmt numFmtId="187" formatCode="#,##0.0\ &quot;Kč&quot;"/>
    <numFmt numFmtId="188" formatCode="#,##0\ _K_č"/>
    <numFmt numFmtId="189" formatCode="0.000"/>
    <numFmt numFmtId="190" formatCode="#,##0.00\ [$€-1]"/>
    <numFmt numFmtId="191" formatCode="_-* #,##0.00\ [$€-1]_-;\-* #,##0.00\ [$€-1]_-;_-* &quot;-&quot;??\ [$€-1]_-;_-@_-"/>
    <numFmt numFmtId="192" formatCode="_-* #,##0.00\ _D_M_-;\-* #,##0.00\ _D_M_-;_-* &quot;-&quot;??\ _D_M_-;_-@_-"/>
    <numFmt numFmtId="193" formatCode="_-* #,###\U"/>
    <numFmt numFmtId="194" formatCode="#,##0\ &quot;Kč&quot;;[Red]#,##0\ &quot;Kč&quot;"/>
    <numFmt numFmtId="195" formatCode="[$-405]d\.\ mmmm\ yyyy"/>
  </numFmts>
  <fonts count="47">
    <font>
      <sz val="11"/>
      <color theme="1"/>
      <name val="Calibri"/>
      <family val="2"/>
    </font>
    <font>
      <sz val="11"/>
      <color indexed="8"/>
      <name val="Calibri"/>
      <family val="2"/>
    </font>
    <font>
      <sz val="10"/>
      <name val="Arial"/>
      <family val="2"/>
    </font>
    <font>
      <b/>
      <sz val="12"/>
      <name val="Arial"/>
      <family val="2"/>
    </font>
    <font>
      <b/>
      <sz val="10"/>
      <name val="Arial"/>
      <family val="2"/>
    </font>
    <font>
      <sz val="11"/>
      <name val="Arial"/>
      <family val="2"/>
    </font>
    <font>
      <sz val="12"/>
      <name val="Times New Roman"/>
      <family val="0"/>
    </font>
    <font>
      <sz val="10"/>
      <name val="Arial CE"/>
      <family val="0"/>
    </font>
    <font>
      <sz val="8"/>
      <color indexed="8"/>
      <name val="Arial CE"/>
      <family val="2"/>
    </font>
    <font>
      <sz val="8"/>
      <name val="Calibri"/>
      <family val="2"/>
    </font>
    <font>
      <u val="single"/>
      <sz val="11"/>
      <color indexed="12"/>
      <name val="Calibri"/>
      <family val="2"/>
    </font>
    <font>
      <u val="single"/>
      <sz val="11"/>
      <color indexed="36"/>
      <name val="Calibri"/>
      <family val="2"/>
    </font>
    <font>
      <b/>
      <sz val="11"/>
      <color indexed="8"/>
      <name val="Calibri"/>
      <family val="2"/>
    </font>
    <font>
      <b/>
      <sz val="11"/>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192" fontId="2" fillId="0" borderId="0" applyFont="0" applyFill="0" applyBorder="0" applyAlignment="0" applyProtection="0"/>
    <xf numFmtId="0" fontId="10" fillId="0" borderId="0" applyNumberFormat="0" applyFill="0" applyBorder="0" applyAlignment="0" applyProtection="0"/>
    <xf numFmtId="0" fontId="32" fillId="19"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protection/>
    </xf>
    <xf numFmtId="0" fontId="11" fillId="0" borderId="0" applyNumberFormat="0" applyFill="0" applyBorder="0" applyAlignment="0" applyProtection="0"/>
    <xf numFmtId="0" fontId="1" fillId="21" borderId="6" applyNumberFormat="0" applyFont="0" applyAlignment="0" applyProtection="0"/>
    <xf numFmtId="9" fontId="1" fillId="0" borderId="0" applyFont="0" applyFill="0" applyBorder="0" applyAlignment="0" applyProtection="0"/>
    <xf numFmtId="0" fontId="38" fillId="0" borderId="7" applyNumberFormat="0" applyFill="0" applyAlignment="0" applyProtection="0"/>
    <xf numFmtId="0" fontId="39" fillId="22" borderId="0" applyNumberFormat="0" applyBorder="0" applyAlignment="0" applyProtection="0"/>
    <xf numFmtId="0" fontId="2" fillId="0" borderId="0">
      <alignment/>
      <protection/>
    </xf>
    <xf numFmtId="0" fontId="6" fillId="0" borderId="0">
      <alignment/>
      <protection/>
    </xf>
    <xf numFmtId="0" fontId="40" fillId="23" borderId="0" applyNumberFormat="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cellStyleXfs>
  <cellXfs count="47">
    <xf numFmtId="0" fontId="0" fillId="0" borderId="0" xfId="0" applyFont="1" applyAlignment="1">
      <alignment/>
    </xf>
    <xf numFmtId="3" fontId="2" fillId="0" borderId="10" xfId="0" applyNumberFormat="1" applyFont="1" applyFill="1" applyBorder="1" applyAlignment="1">
      <alignment horizontal="center" vertical="center" wrapText="1"/>
    </xf>
    <xf numFmtId="0" fontId="0" fillId="0" borderId="0" xfId="0" applyAlignment="1">
      <alignment horizontal="center"/>
    </xf>
    <xf numFmtId="0" fontId="8" fillId="0" borderId="10" xfId="47" applyFont="1" applyFill="1" applyBorder="1" applyAlignment="1">
      <alignment horizontal="left" vertical="center" wrapText="1" shrinkToFit="1"/>
      <protection/>
    </xf>
    <xf numFmtId="49" fontId="4" fillId="0" borderId="0" xfId="0" applyNumberFormat="1" applyFont="1" applyFill="1" applyBorder="1" applyAlignment="1">
      <alignment horizontal="center" vertical="center" wrapText="1"/>
    </xf>
    <xf numFmtId="0" fontId="3" fillId="0" borderId="0" xfId="54" applyFont="1" applyFill="1" applyBorder="1" applyAlignment="1">
      <alignment/>
      <protection/>
    </xf>
    <xf numFmtId="4" fontId="2"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0" fillId="0" borderId="0" xfId="0" applyBorder="1" applyAlignment="1">
      <alignment/>
    </xf>
    <xf numFmtId="167" fontId="2" fillId="0" borderId="0" xfId="0" applyNumberFormat="1" applyFont="1" applyFill="1" applyBorder="1" applyAlignment="1">
      <alignment horizontal="center" vertical="center" wrapText="1"/>
    </xf>
    <xf numFmtId="0" fontId="8" fillId="0" borderId="0" xfId="47" applyFont="1" applyFill="1" applyBorder="1" applyAlignment="1">
      <alignment horizontal="left" vertical="center" wrapText="1" shrinkToFit="1"/>
      <protection/>
    </xf>
    <xf numFmtId="168" fontId="8" fillId="0" borderId="0" xfId="47" applyNumberFormat="1" applyFont="1" applyFill="1" applyBorder="1" applyAlignment="1">
      <alignment horizontal="center" vertical="center"/>
      <protection/>
    </xf>
    <xf numFmtId="3" fontId="2" fillId="0" borderId="0" xfId="0" applyNumberFormat="1" applyFont="1" applyFill="1" applyBorder="1" applyAlignment="1">
      <alignment horizontal="center" vertical="center" wrapText="1"/>
    </xf>
    <xf numFmtId="0" fontId="8" fillId="0" borderId="0" xfId="47" applyFont="1" applyFill="1" applyBorder="1" applyAlignment="1">
      <alignment horizontal="center" vertical="center"/>
      <protection/>
    </xf>
    <xf numFmtId="169" fontId="0" fillId="0" borderId="0" xfId="0" applyNumberFormat="1" applyBorder="1" applyAlignment="1">
      <alignment horizontal="right" vertical="center" shrinkToFit="1"/>
    </xf>
    <xf numFmtId="49" fontId="13" fillId="32" borderId="11" xfId="0" applyNumberFormat="1" applyFont="1" applyFill="1" applyBorder="1" applyAlignment="1">
      <alignment horizontal="center" vertical="center" wrapText="1"/>
    </xf>
    <xf numFmtId="0" fontId="13" fillId="32" borderId="12" xfId="0" applyFont="1" applyFill="1" applyBorder="1" applyAlignment="1">
      <alignment horizontal="centerContinuous" vertical="center"/>
    </xf>
    <xf numFmtId="0" fontId="13" fillId="32" borderId="12"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8" fillId="0" borderId="10" xfId="47" applyFont="1" applyFill="1" applyBorder="1" applyAlignment="1">
      <alignment horizontal="center" vertical="center"/>
      <protection/>
    </xf>
    <xf numFmtId="0" fontId="8" fillId="33" borderId="10" xfId="47" applyFont="1" applyFill="1" applyBorder="1" applyAlignment="1">
      <alignment horizontal="center" vertical="center"/>
      <protection/>
    </xf>
    <xf numFmtId="0" fontId="8" fillId="0" borderId="14" xfId="47" applyFont="1" applyFill="1" applyBorder="1" applyAlignment="1">
      <alignment horizontal="left" vertical="center" wrapText="1" shrinkToFit="1"/>
      <protection/>
    </xf>
    <xf numFmtId="3" fontId="2" fillId="0" borderId="14" xfId="0" applyNumberFormat="1" applyFont="1" applyFill="1" applyBorder="1" applyAlignment="1">
      <alignment horizontal="center" vertical="center" wrapText="1"/>
    </xf>
    <xf numFmtId="0" fontId="8" fillId="0" borderId="14" xfId="47" applyFont="1" applyFill="1" applyBorder="1" applyAlignment="1">
      <alignment horizontal="center" vertical="center"/>
      <protection/>
    </xf>
    <xf numFmtId="0" fontId="5" fillId="0" borderId="0" xfId="0" applyFont="1" applyFill="1" applyBorder="1" applyAlignment="1">
      <alignment horizontal="center" vertical="center" wrapText="1"/>
    </xf>
    <xf numFmtId="169" fontId="12" fillId="34" borderId="15" xfId="0" applyNumberFormat="1" applyFont="1" applyFill="1" applyBorder="1" applyAlignment="1">
      <alignment horizontal="right" vertical="center"/>
    </xf>
    <xf numFmtId="169" fontId="0" fillId="34" borderId="16" xfId="0" applyNumberFormat="1" applyFill="1" applyBorder="1" applyAlignment="1">
      <alignment horizontal="right" vertical="center" shrinkToFit="1"/>
    </xf>
    <xf numFmtId="169" fontId="0" fillId="34" borderId="17" xfId="0" applyNumberFormat="1" applyFill="1" applyBorder="1" applyAlignment="1">
      <alignment horizontal="right" vertical="center" shrinkToFit="1"/>
    </xf>
    <xf numFmtId="169" fontId="1" fillId="34" borderId="16" xfId="0" applyNumberFormat="1" applyFont="1" applyFill="1" applyBorder="1" applyAlignment="1">
      <alignment horizontal="right" vertical="center" shrinkToFit="1"/>
    </xf>
    <xf numFmtId="169" fontId="12" fillId="34" borderId="18" xfId="0" applyNumberFormat="1" applyFont="1" applyFill="1" applyBorder="1" applyAlignment="1">
      <alignment horizontal="right" vertical="center"/>
    </xf>
    <xf numFmtId="49" fontId="4" fillId="35" borderId="19" xfId="0" applyNumberFormat="1" applyFont="1" applyFill="1" applyBorder="1" applyAlignment="1">
      <alignment horizontal="center" vertical="center" wrapText="1"/>
    </xf>
    <xf numFmtId="168" fontId="2" fillId="35" borderId="20" xfId="0" applyNumberFormat="1" applyFont="1" applyFill="1" applyBorder="1" applyAlignment="1">
      <alignment horizontal="center" vertical="center" wrapText="1"/>
    </xf>
    <xf numFmtId="0" fontId="2" fillId="35" borderId="20" xfId="0"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1"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0" fontId="3" fillId="35" borderId="20" xfId="54" applyFont="1" applyFill="1" applyBorder="1" applyAlignment="1">
      <alignment vertical="center"/>
      <protection/>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4" fontId="8" fillId="34" borderId="10" xfId="47" applyNumberFormat="1" applyFont="1" applyFill="1" applyBorder="1" applyAlignment="1">
      <alignment horizontal="center" vertical="center"/>
      <protection/>
    </xf>
    <xf numFmtId="4" fontId="8" fillId="34" borderId="14" xfId="47" applyNumberFormat="1" applyFont="1" applyFill="1" applyBorder="1" applyAlignment="1">
      <alignment horizontal="center" vertical="center"/>
      <protection/>
    </xf>
    <xf numFmtId="49" fontId="0" fillId="0" borderId="21" xfId="0" applyNumberFormat="1" applyFont="1" applyBorder="1" applyAlignment="1">
      <alignment horizontal="center" vertical="center"/>
    </xf>
    <xf numFmtId="0" fontId="46" fillId="0" borderId="0" xfId="0" applyFont="1" applyBorder="1" applyAlignment="1">
      <alignment horizontal="center"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ezimal_PANJA Preisliste überarbeitet"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Standard_PANJA Preisliste überarbeitet" xfId="53"/>
    <cellStyle name="Styl 2"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_a\server%20disk\ROZPOCTY\99_06\9906033a_VIN-DIV_VESELI-PRACOV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y"/>
      <sheetName val="NORMIK"/>
      <sheetName val="Řídící systém"/>
      <sheetName val="Software ŘS"/>
      <sheetName val="Centrála"/>
      <sheetName val="MaR"/>
      <sheetName val="Rozvodnice"/>
      <sheetName val="Ostatní"/>
      <sheetName val="Dopis"/>
      <sheetName val="Nabídka"/>
      <sheetName val="RabatList"/>
    </sheetNames>
    <sheetDataSet>
      <sheetData sheetId="0">
        <row r="25">
          <cell r="D25">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workbookViewId="0" topLeftCell="A1">
      <selection activeCell="B15" sqref="B15"/>
    </sheetView>
  </sheetViews>
  <sheetFormatPr defaultColWidth="9.140625" defaultRowHeight="15"/>
  <cols>
    <col min="1" max="1" width="9.140625" style="0" customWidth="1"/>
    <col min="2" max="2" width="85.7109375" style="0" customWidth="1"/>
    <col min="3" max="3" width="12.28125" style="0" customWidth="1"/>
    <col min="4" max="4" width="9.00390625" style="0" customWidth="1"/>
    <col min="5" max="5" width="10.00390625" style="2" customWidth="1"/>
    <col min="6" max="6" width="18.140625" style="0" customWidth="1"/>
    <col min="7" max="7" width="38.8515625" style="0" customWidth="1"/>
  </cols>
  <sheetData>
    <row r="1" spans="1:6" ht="30" customHeight="1" thickBot="1">
      <c r="A1" s="46" t="s">
        <v>37</v>
      </c>
      <c r="B1" s="46"/>
      <c r="C1" s="46"/>
      <c r="D1" s="46"/>
      <c r="E1" s="46"/>
      <c r="F1" s="46"/>
    </row>
    <row r="2" spans="1:7" ht="30.75" thickBot="1">
      <c r="A2" s="16" t="s">
        <v>0</v>
      </c>
      <c r="B2" s="17" t="s">
        <v>4</v>
      </c>
      <c r="C2" s="18" t="s">
        <v>58</v>
      </c>
      <c r="D2" s="18" t="s">
        <v>1</v>
      </c>
      <c r="E2" s="18" t="s">
        <v>2</v>
      </c>
      <c r="F2" s="19" t="s">
        <v>6</v>
      </c>
      <c r="G2" s="25"/>
    </row>
    <row r="3" spans="1:6" ht="16.5" thickBot="1">
      <c r="A3" s="4"/>
      <c r="B3" s="5"/>
      <c r="C3" s="6"/>
      <c r="D3" s="7"/>
      <c r="E3" s="8"/>
      <c r="F3" s="9"/>
    </row>
    <row r="4" spans="1:6" ht="24" customHeight="1">
      <c r="A4" s="31"/>
      <c r="B4" s="39" t="s">
        <v>11</v>
      </c>
      <c r="C4" s="32"/>
      <c r="D4" s="33"/>
      <c r="E4" s="34"/>
      <c r="F4" s="26">
        <f>SUM(F5:F10)</f>
        <v>0</v>
      </c>
    </row>
    <row r="5" spans="1:6" ht="78.75">
      <c r="A5" s="35" t="s">
        <v>38</v>
      </c>
      <c r="B5" s="3" t="s">
        <v>21</v>
      </c>
      <c r="C5" s="43"/>
      <c r="D5" s="1" t="s">
        <v>3</v>
      </c>
      <c r="E5" s="20">
        <v>1</v>
      </c>
      <c r="F5" s="27">
        <f>C5*E5</f>
        <v>0</v>
      </c>
    </row>
    <row r="6" spans="1:6" ht="78.75">
      <c r="A6" s="35" t="s">
        <v>39</v>
      </c>
      <c r="B6" s="3" t="s">
        <v>22</v>
      </c>
      <c r="C6" s="43"/>
      <c r="D6" s="1" t="s">
        <v>3</v>
      </c>
      <c r="E6" s="20">
        <v>1</v>
      </c>
      <c r="F6" s="27">
        <f>C6*E6</f>
        <v>0</v>
      </c>
    </row>
    <row r="7" spans="1:6" ht="22.5">
      <c r="A7" s="35" t="s">
        <v>40</v>
      </c>
      <c r="B7" s="3" t="s">
        <v>23</v>
      </c>
      <c r="C7" s="43"/>
      <c r="D7" s="1" t="s">
        <v>3</v>
      </c>
      <c r="E7" s="21">
        <v>4</v>
      </c>
      <c r="F7" s="27">
        <f>C7*E7</f>
        <v>0</v>
      </c>
    </row>
    <row r="8" spans="1:6" ht="56.25">
      <c r="A8" s="35" t="s">
        <v>41</v>
      </c>
      <c r="B8" s="3" t="s">
        <v>36</v>
      </c>
      <c r="C8" s="43"/>
      <c r="D8" s="1" t="s">
        <v>3</v>
      </c>
      <c r="E8" s="20">
        <v>1</v>
      </c>
      <c r="F8" s="27">
        <f>C8*E8</f>
        <v>0</v>
      </c>
    </row>
    <row r="9" spans="1:6" ht="15.75" thickBot="1">
      <c r="A9" s="36" t="s">
        <v>42</v>
      </c>
      <c r="B9" s="22" t="s">
        <v>12</v>
      </c>
      <c r="C9" s="44"/>
      <c r="D9" s="23" t="s">
        <v>3</v>
      </c>
      <c r="E9" s="24">
        <v>1</v>
      </c>
      <c r="F9" s="28">
        <f>C9*E9</f>
        <v>0</v>
      </c>
    </row>
    <row r="10" spans="1:6" ht="15.75" thickBot="1">
      <c r="A10" s="10"/>
      <c r="B10" s="11"/>
      <c r="C10" s="12"/>
      <c r="D10" s="13"/>
      <c r="E10" s="14"/>
      <c r="F10" s="15"/>
    </row>
    <row r="11" spans="1:6" ht="24" customHeight="1">
      <c r="A11" s="31"/>
      <c r="B11" s="39" t="s">
        <v>19</v>
      </c>
      <c r="C11" s="32"/>
      <c r="D11" s="33"/>
      <c r="E11" s="34"/>
      <c r="F11" s="26">
        <f>SUM(F12:F20)</f>
        <v>0</v>
      </c>
    </row>
    <row r="12" spans="1:6" ht="123.75">
      <c r="A12" s="35">
        <v>6</v>
      </c>
      <c r="B12" s="3" t="s">
        <v>24</v>
      </c>
      <c r="C12" s="43"/>
      <c r="D12" s="1" t="s">
        <v>3</v>
      </c>
      <c r="E12" s="20">
        <v>1</v>
      </c>
      <c r="F12" s="29">
        <f aca="true" t="shared" si="0" ref="F12:F20">C12*E12</f>
        <v>0</v>
      </c>
    </row>
    <row r="13" spans="1:6" ht="78.75">
      <c r="A13" s="35" t="s">
        <v>43</v>
      </c>
      <c r="B13" s="3" t="s">
        <v>25</v>
      </c>
      <c r="C13" s="43"/>
      <c r="D13" s="1" t="s">
        <v>3</v>
      </c>
      <c r="E13" s="20">
        <v>2</v>
      </c>
      <c r="F13" s="29">
        <f t="shared" si="0"/>
        <v>0</v>
      </c>
    </row>
    <row r="14" spans="1:6" ht="135">
      <c r="A14" s="45" t="s">
        <v>44</v>
      </c>
      <c r="B14" s="3" t="s">
        <v>26</v>
      </c>
      <c r="C14" s="43"/>
      <c r="D14" s="1" t="s">
        <v>3</v>
      </c>
      <c r="E14" s="20">
        <v>1</v>
      </c>
      <c r="F14" s="29">
        <f t="shared" si="0"/>
        <v>0</v>
      </c>
    </row>
    <row r="15" spans="1:6" ht="90">
      <c r="A15" s="35" t="s">
        <v>45</v>
      </c>
      <c r="B15" s="3" t="s">
        <v>27</v>
      </c>
      <c r="C15" s="43"/>
      <c r="D15" s="1" t="s">
        <v>3</v>
      </c>
      <c r="E15" s="20">
        <v>1</v>
      </c>
      <c r="F15" s="27">
        <f t="shared" si="0"/>
        <v>0</v>
      </c>
    </row>
    <row r="16" spans="1:6" ht="78.75">
      <c r="A16" s="35" t="s">
        <v>46</v>
      </c>
      <c r="B16" s="3" t="s">
        <v>30</v>
      </c>
      <c r="C16" s="43"/>
      <c r="D16" s="1" t="s">
        <v>3</v>
      </c>
      <c r="E16" s="20">
        <v>1</v>
      </c>
      <c r="F16" s="27">
        <f t="shared" si="0"/>
        <v>0</v>
      </c>
    </row>
    <row r="17" spans="1:6" ht="22.5">
      <c r="A17" s="35" t="s">
        <v>47</v>
      </c>
      <c r="B17" s="3" t="s">
        <v>28</v>
      </c>
      <c r="C17" s="43"/>
      <c r="D17" s="1" t="s">
        <v>3</v>
      </c>
      <c r="E17" s="20">
        <v>1</v>
      </c>
      <c r="F17" s="27">
        <f t="shared" si="0"/>
        <v>0</v>
      </c>
    </row>
    <row r="18" spans="1:6" ht="45">
      <c r="A18" s="35" t="s">
        <v>48</v>
      </c>
      <c r="B18" s="3" t="s">
        <v>29</v>
      </c>
      <c r="C18" s="43"/>
      <c r="D18" s="1" t="s">
        <v>3</v>
      </c>
      <c r="E18" s="20">
        <v>1</v>
      </c>
      <c r="F18" s="27">
        <f t="shared" si="0"/>
        <v>0</v>
      </c>
    </row>
    <row r="19" spans="1:6" ht="15">
      <c r="A19" s="35" t="s">
        <v>49</v>
      </c>
      <c r="B19" s="3" t="s">
        <v>31</v>
      </c>
      <c r="C19" s="43"/>
      <c r="D19" s="1" t="s">
        <v>3</v>
      </c>
      <c r="E19" s="20">
        <v>1</v>
      </c>
      <c r="F19" s="27">
        <f t="shared" si="0"/>
        <v>0</v>
      </c>
    </row>
    <row r="20" spans="1:6" ht="15.75" thickBot="1">
      <c r="A20" s="36" t="s">
        <v>50</v>
      </c>
      <c r="B20" s="22" t="s">
        <v>12</v>
      </c>
      <c r="C20" s="44"/>
      <c r="D20" s="23" t="s">
        <v>3</v>
      </c>
      <c r="E20" s="24">
        <v>1</v>
      </c>
      <c r="F20" s="28">
        <f t="shared" si="0"/>
        <v>0</v>
      </c>
    </row>
    <row r="21" spans="1:6" ht="15.75" thickBot="1">
      <c r="A21" s="10"/>
      <c r="B21" s="11"/>
      <c r="C21" s="12"/>
      <c r="D21" s="13"/>
      <c r="E21" s="14"/>
      <c r="F21" s="15"/>
    </row>
    <row r="22" spans="1:6" ht="24" customHeight="1">
      <c r="A22" s="31"/>
      <c r="B22" s="39" t="s">
        <v>13</v>
      </c>
      <c r="C22" s="32"/>
      <c r="D22" s="33"/>
      <c r="E22" s="34"/>
      <c r="F22" s="26">
        <f>SUM(F23:F27)</f>
        <v>0</v>
      </c>
    </row>
    <row r="23" spans="1:6" ht="22.5">
      <c r="A23" s="37">
        <v>15</v>
      </c>
      <c r="B23" s="3" t="s">
        <v>32</v>
      </c>
      <c r="C23" s="43"/>
      <c r="D23" s="1" t="s">
        <v>3</v>
      </c>
      <c r="E23" s="20">
        <v>1</v>
      </c>
      <c r="F23" s="27">
        <f>C23*E23</f>
        <v>0</v>
      </c>
    </row>
    <row r="24" spans="1:6" ht="56.25">
      <c r="A24" s="37">
        <v>16</v>
      </c>
      <c r="B24" s="3" t="s">
        <v>33</v>
      </c>
      <c r="C24" s="43"/>
      <c r="D24" s="1" t="s">
        <v>3</v>
      </c>
      <c r="E24" s="20">
        <v>7</v>
      </c>
      <c r="F24" s="29">
        <f>C24*E24</f>
        <v>0</v>
      </c>
    </row>
    <row r="25" spans="1:6" ht="56.25">
      <c r="A25" s="37">
        <v>17</v>
      </c>
      <c r="B25" s="3" t="s">
        <v>35</v>
      </c>
      <c r="C25" s="43"/>
      <c r="D25" s="1" t="s">
        <v>3</v>
      </c>
      <c r="E25" s="20">
        <v>2</v>
      </c>
      <c r="F25" s="27">
        <f>C25*E25</f>
        <v>0</v>
      </c>
    </row>
    <row r="26" spans="1:6" ht="22.5">
      <c r="A26" s="37">
        <v>18</v>
      </c>
      <c r="B26" s="3" t="s">
        <v>34</v>
      </c>
      <c r="C26" s="43"/>
      <c r="D26" s="1" t="s">
        <v>3</v>
      </c>
      <c r="E26" s="20">
        <v>1</v>
      </c>
      <c r="F26" s="27">
        <f>C26*E26</f>
        <v>0</v>
      </c>
    </row>
    <row r="27" spans="1:6" ht="15.75" thickBot="1">
      <c r="A27" s="38">
        <v>19</v>
      </c>
      <c r="B27" s="22" t="s">
        <v>12</v>
      </c>
      <c r="C27" s="44"/>
      <c r="D27" s="23" t="s">
        <v>3</v>
      </c>
      <c r="E27" s="24">
        <v>1</v>
      </c>
      <c r="F27" s="28">
        <f>C27*E27</f>
        <v>0</v>
      </c>
    </row>
    <row r="28" spans="1:6" ht="15.75" thickBot="1">
      <c r="A28" s="10"/>
      <c r="B28" s="11"/>
      <c r="C28" s="12"/>
      <c r="D28" s="13"/>
      <c r="E28" s="14"/>
      <c r="F28" s="15"/>
    </row>
    <row r="29" spans="1:6" ht="24" customHeight="1">
      <c r="A29" s="31"/>
      <c r="B29" s="39" t="s">
        <v>7</v>
      </c>
      <c r="C29" s="32"/>
      <c r="D29" s="33"/>
      <c r="E29" s="34"/>
      <c r="F29" s="26">
        <f>SUM(F30:F36)</f>
        <v>0</v>
      </c>
    </row>
    <row r="30" spans="1:6" ht="15">
      <c r="A30" s="35" t="s">
        <v>51</v>
      </c>
      <c r="B30" s="3" t="s">
        <v>10</v>
      </c>
      <c r="C30" s="43"/>
      <c r="D30" s="1" t="s">
        <v>3</v>
      </c>
      <c r="E30" s="20"/>
      <c r="F30" s="27">
        <f aca="true" t="shared" si="1" ref="F30:F36">C30*E30</f>
        <v>0</v>
      </c>
    </row>
    <row r="31" spans="1:6" ht="15">
      <c r="A31" s="35" t="s">
        <v>52</v>
      </c>
      <c r="B31" s="3" t="s">
        <v>14</v>
      </c>
      <c r="C31" s="43"/>
      <c r="D31" s="1" t="s">
        <v>3</v>
      </c>
      <c r="E31" s="20"/>
      <c r="F31" s="29">
        <f t="shared" si="1"/>
        <v>0</v>
      </c>
    </row>
    <row r="32" spans="1:6" ht="15">
      <c r="A32" s="35" t="s">
        <v>53</v>
      </c>
      <c r="B32" s="3" t="s">
        <v>20</v>
      </c>
      <c r="C32" s="43"/>
      <c r="D32" s="1" t="s">
        <v>3</v>
      </c>
      <c r="E32" s="20"/>
      <c r="F32" s="29">
        <f t="shared" si="1"/>
        <v>0</v>
      </c>
    </row>
    <row r="33" spans="1:6" ht="15">
      <c r="A33" s="35" t="s">
        <v>54</v>
      </c>
      <c r="B33" s="3" t="s">
        <v>15</v>
      </c>
      <c r="C33" s="43"/>
      <c r="D33" s="1" t="s">
        <v>3</v>
      </c>
      <c r="E33" s="20"/>
      <c r="F33" s="27">
        <f t="shared" si="1"/>
        <v>0</v>
      </c>
    </row>
    <row r="34" spans="1:6" ht="15">
      <c r="A34" s="35" t="s">
        <v>55</v>
      </c>
      <c r="B34" s="3" t="s">
        <v>16</v>
      </c>
      <c r="C34" s="43"/>
      <c r="D34" s="1" t="s">
        <v>3</v>
      </c>
      <c r="E34" s="20"/>
      <c r="F34" s="27">
        <f t="shared" si="1"/>
        <v>0</v>
      </c>
    </row>
    <row r="35" spans="1:6" ht="15">
      <c r="A35" s="35" t="s">
        <v>56</v>
      </c>
      <c r="B35" s="3" t="s">
        <v>17</v>
      </c>
      <c r="C35" s="43"/>
      <c r="D35" s="1" t="s">
        <v>3</v>
      </c>
      <c r="E35" s="20"/>
      <c r="F35" s="27">
        <f t="shared" si="1"/>
        <v>0</v>
      </c>
    </row>
    <row r="36" spans="1:6" ht="15.75" thickBot="1">
      <c r="A36" s="36" t="s">
        <v>57</v>
      </c>
      <c r="B36" s="22" t="s">
        <v>18</v>
      </c>
      <c r="C36" s="44"/>
      <c r="D36" s="23" t="s">
        <v>3</v>
      </c>
      <c r="E36" s="24"/>
      <c r="F36" s="28">
        <f t="shared" si="1"/>
        <v>0</v>
      </c>
    </row>
    <row r="37" spans="1:6" ht="15.75" thickBot="1">
      <c r="A37" s="10"/>
      <c r="B37" s="11"/>
      <c r="C37" s="12"/>
      <c r="D37" s="13"/>
      <c r="E37" s="14"/>
      <c r="F37" s="15"/>
    </row>
    <row r="38" spans="1:6" ht="15.75" thickBot="1">
      <c r="A38" s="40"/>
      <c r="B38" s="41" t="s">
        <v>5</v>
      </c>
      <c r="C38" s="41"/>
      <c r="D38" s="41"/>
      <c r="E38" s="42"/>
      <c r="F38" s="30">
        <f>+F4+F11+F22+F29</f>
        <v>0</v>
      </c>
    </row>
    <row r="39" spans="1:6" ht="15.75" thickBot="1">
      <c r="A39" s="40"/>
      <c r="B39" s="41" t="s">
        <v>8</v>
      </c>
      <c r="C39" s="41"/>
      <c r="D39" s="41"/>
      <c r="E39" s="41"/>
      <c r="F39" s="30">
        <f>F40-F38</f>
        <v>0</v>
      </c>
    </row>
    <row r="40" spans="1:6" ht="15.75" thickBot="1">
      <c r="A40" s="40"/>
      <c r="B40" s="41" t="s">
        <v>9</v>
      </c>
      <c r="C40" s="41"/>
      <c r="D40" s="41"/>
      <c r="E40" s="42"/>
      <c r="F40" s="30">
        <f>F38*1.21</f>
        <v>0</v>
      </c>
    </row>
    <row r="97" ht="24" customHeight="1"/>
    <row r="100" ht="30" customHeight="1"/>
    <row r="101" ht="54" customHeight="1"/>
    <row r="102" ht="24" customHeight="1"/>
    <row r="103" ht="17.25" customHeight="1"/>
    <row r="104" ht="24" customHeight="1"/>
    <row r="105" ht="17.25" customHeight="1"/>
    <row r="106" ht="17.25" customHeight="1"/>
    <row r="107" ht="17.25" customHeight="1"/>
    <row r="108" ht="17.25" customHeight="1"/>
    <row r="112" ht="29.25" customHeight="1"/>
    <row r="116" ht="29.25" customHeight="1"/>
  </sheetData>
  <sheetProtection/>
  <mergeCells count="1">
    <mergeCell ref="A1:F1"/>
  </mergeCells>
  <printOptions/>
  <pageMargins left="0.7" right="0.7" top="0.75" bottom="0.75" header="0.3" footer="0.3"/>
  <pageSetup fitToHeight="0" fitToWidth="1" horizontalDpi="1200" verticalDpi="12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Pojar Jaroslav</cp:lastModifiedBy>
  <cp:lastPrinted>2018-07-10T12:58:26Z</cp:lastPrinted>
  <dcterms:created xsi:type="dcterms:W3CDTF">2008-05-19T10:10:23Z</dcterms:created>
  <dcterms:modified xsi:type="dcterms:W3CDTF">2018-07-11T10:21:02Z</dcterms:modified>
  <cp:category/>
  <cp:version/>
  <cp:contentType/>
  <cp:contentStatus/>
</cp:coreProperties>
</file>