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22485" windowWidth="20715" windowHeight="13320" activeTab="0"/>
  </bookViews>
  <sheets>
    <sheet name="ocenit" sheetId="1" r:id="rId1"/>
  </sheets>
  <definedNames/>
  <calcPr calcId="162913"/>
</workbook>
</file>

<file path=xl/comments1.xml><?xml version="1.0" encoding="utf-8"?>
<comments xmlns="http://schemas.openxmlformats.org/spreadsheetml/2006/main">
  <authors>
    <author>Pojar Jaroslav</author>
  </authors>
  <commentList>
    <comment ref="A3" authorId="0">
      <text>
        <r>
          <rPr>
            <b/>
            <sz val="9"/>
            <rFont val="Tahoma"/>
            <family val="2"/>
          </rPr>
          <t>Pojar 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<sst xmlns="http://schemas.openxmlformats.org/spreadsheetml/2006/main" count="408" uniqueCount="246">
  <si>
    <t>celková</t>
  </si>
  <si>
    <t>Množství</t>
  </si>
  <si>
    <t>Cena bez DPH (Kč)</t>
  </si>
  <si>
    <t>Specifikace zboží</t>
  </si>
  <si>
    <t>Název položky (specifikace - druh, materiál, barva, určení apod.)</t>
  </si>
  <si>
    <t>Telemetrické zařízení</t>
  </si>
  <si>
    <t>Laboratorní odstředivky a příslušenství</t>
  </si>
  <si>
    <t>Termostatické vodní lázně a příslušenství</t>
  </si>
  <si>
    <t>požadovaný počet balení</t>
  </si>
  <si>
    <t>V případě, že zboží je dodáváno v jiném balení než požadovaném, provede uchazeč ocenění tak, aby bylo oceněno požadované množství jednotek (ks, kg, l, ml apod.).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</si>
  <si>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dodavatel může nabídnout rovnocenné řešení.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</si>
  <si>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</si>
  <si>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</si>
  <si>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</si>
  <si>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</si>
  <si>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</si>
  <si>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VITL (Reischig)</t>
  </si>
  <si>
    <t>KH (Tonar)</t>
  </si>
  <si>
    <t>ChZ (Klein)</t>
  </si>
  <si>
    <t>PtL (Mareš)</t>
  </si>
  <si>
    <t>BchL (Racek)</t>
  </si>
  <si>
    <t>ExSIM (Matějovič)</t>
  </si>
  <si>
    <t>AbRE (Hrabák)</t>
  </si>
  <si>
    <t>KvS S/I (Štengl)</t>
  </si>
  <si>
    <t>CNS S/I (Ježek)</t>
  </si>
  <si>
    <t>CNS S/I (Cendelín)</t>
  </si>
  <si>
    <t>M S/I (Kuncová)</t>
  </si>
  <si>
    <t>BR S/I (Vištejnová)</t>
  </si>
  <si>
    <t>ks</t>
  </si>
  <si>
    <t>Anti-DNP antibody produced in rabbit</t>
  </si>
  <si>
    <t>Sigma-Aldrich, D9656-2ML</t>
  </si>
  <si>
    <t>Anti-PGC1 alpha antibody - N-terminal</t>
  </si>
  <si>
    <t>BioTech, ab191838</t>
  </si>
  <si>
    <t>kit</t>
  </si>
  <si>
    <t>µg</t>
  </si>
  <si>
    <t>zboží z této skupiny v této veřejné zakázce není poptáváno</t>
  </si>
  <si>
    <t>Uchazeč vyplní pouze všechny žlutě podbarvené buňky v tabulce níže, a to pouze pro část, do které podává nabídku.</t>
  </si>
  <si>
    <t>"APR" spol. s r.o., kat. č. 265400</t>
  </si>
  <si>
    <t>"APR" spol. s r.o., kat. č. 265100</t>
  </si>
  <si>
    <t>LSA Class II</t>
  </si>
  <si>
    <t>LSA Class I</t>
  </si>
  <si>
    <t>Lifecodes C3d</t>
  </si>
  <si>
    <t>Abcam, katalogové číslo: ab150076 500 µg</t>
  </si>
  <si>
    <t>Donkey Anti-Rabbit IgG H&amp;L (Alexa Fluor® 594)</t>
  </si>
  <si>
    <t>Podpis osoby oprávněné jednat jménem či za dodavatele:</t>
  </si>
  <si>
    <t>............................................................................................................................</t>
  </si>
  <si>
    <t>DxH Dilutent</t>
  </si>
  <si>
    <t>Coulter, kat. č. 628017</t>
  </si>
  <si>
    <t>l</t>
  </si>
  <si>
    <t>Immage Albumin</t>
  </si>
  <si>
    <t>Coulter, kat. č. 447600</t>
  </si>
  <si>
    <t>Krmivo pro selata, krmná směs pro selata ve váhové kategorii 35-50kg</t>
  </si>
  <si>
    <t>kg</t>
  </si>
  <si>
    <t>Stelivo pro laboratorní hlodavce, struktura kubický granulát o průměrné velikosti částic 1.4 - 2.5 mm s obsahem částic menších než 0.7 mm nejvýše 96 %, odprášená, určená pro bariérové chovy</t>
  </si>
  <si>
    <t>Stelivo pro laboratorní hlodavce Lignocel Select Fine</t>
  </si>
  <si>
    <t>Krmivo ST-1</t>
  </si>
  <si>
    <t>Odprášená podestýlka pro laboratorní hlodavce JELUXYL SAWI, výrobce JELU-WERK 15kg</t>
  </si>
  <si>
    <t>Dámské kalhoty, vel. M</t>
  </si>
  <si>
    <t>Dámská košile, vel. M</t>
  </si>
  <si>
    <t>Chladnička LIEBHERR FKv 4143</t>
  </si>
  <si>
    <t>https://www.helago-cz.cz/eshop-liebherr-fkv-4143-chladnicka-147989.html</t>
  </si>
  <si>
    <t>Cobas b 123 Fluid Pack Coox (k. č. 05169992001), 1 ks v balení</t>
  </si>
  <si>
    <t>Cobas b 123 Sensor Cart BG/ISE/GLU/LAC (k. č. 05170478001), 1 ks v balení</t>
  </si>
  <si>
    <t>Cobas b 123 AUTOQC PACK, TRI-LEVEL, 24 ks v balení (k. č. 05169933001)</t>
  </si>
  <si>
    <t>Centrální žilní katétr, 3 lumen, adults např. CERTOFIX TRIO S 720, 10 ks v balení</t>
  </si>
  <si>
    <t>Termodiluční balónkový katetr pro měření srdečního výdeje a pro aplikaci infuzí a léků 7,5 F, BBraun</t>
  </si>
  <si>
    <t>Intradyn set na kanylaci</t>
  </si>
  <si>
    <t>Combitrans monitoring set 3-fach</t>
  </si>
  <si>
    <t>Armovaná kanyla / Super Arrow Flex PSI set 5 Fr. X 4-3/8, 11cm</t>
  </si>
  <si>
    <t>Dýchací okruh pro dospělé 120 cm</t>
  </si>
  <si>
    <t>Endotracheální kanyla s manžetou vel. 6,5</t>
  </si>
  <si>
    <t>Endotracheální kanyla s manžetou vel. 7</t>
  </si>
  <si>
    <t>Spojka katétru/vrapovka</t>
  </si>
  <si>
    <t>Hygrovent S Filter/HME</t>
  </si>
  <si>
    <t>FIAB jednorázová rukojeť, aktivní elektrody včetně kabelu a nožové elektrody, délka kabelu 320 cm</t>
  </si>
  <si>
    <t>Stříkačky 20 ml</t>
  </si>
  <si>
    <t>Stříkačky 10 ml</t>
  </si>
  <si>
    <t>Stříkačky 5 ml</t>
  </si>
  <si>
    <t>Stříkačky 2 ml</t>
  </si>
  <si>
    <t>Stříkačky 50 ml Luer Lock</t>
  </si>
  <si>
    <t>Stříkačky 20 ml Luer Lock</t>
  </si>
  <si>
    <t>Stříkačka PICO50, Arterial Blood Sampler 2 ml á 100 ks</t>
  </si>
  <si>
    <t>Clot Catcher PRO, 100 ks v balení</t>
  </si>
  <si>
    <t xml:space="preserve">Jehly Sterican růžové </t>
  </si>
  <si>
    <t>Jehly Sterican černé</t>
  </si>
  <si>
    <t xml:space="preserve">Flexily vasofix VASOFIX SAFETY G20, 1,1 X 33 MM (Růžová), s injekčním ventilem, 50 ks v balení </t>
  </si>
  <si>
    <t xml:space="preserve">Flexily vasofix VASOFIX SAFETY G22, 0,9 X 25 MM (MODRÁ), s injekčním ventilem, 50 ks v balení </t>
  </si>
  <si>
    <t>DISCOFIX C-3CESTNÝ VENTIL OTOČNÝ, MODRÝ, Ventil pro infúzní soupravy a monitorování, 100 ks v balení</t>
  </si>
  <si>
    <t>Laparotomická rouška 240 x 320 cm</t>
  </si>
  <si>
    <t>Tampony sterilní 30 x 30 cm</t>
  </si>
  <si>
    <t>Tampony sterilní 20 x 20 cm</t>
  </si>
  <si>
    <t xml:space="preserve">ks </t>
  </si>
  <si>
    <t>Tampony sterilní 90 x 90 cm</t>
  </si>
  <si>
    <t>Tampon prošívaný 45 x 45 cm s kontrastem, bal. po 5 ks</t>
  </si>
  <si>
    <t>Absorpční podložky min. 60 x 90 cm / inkontineční</t>
  </si>
  <si>
    <t>EKG náplast Tyco health care / Elektrody H91SG</t>
  </si>
  <si>
    <t>Pytle na odpad 100 mikronů, 120 l</t>
  </si>
  <si>
    <t>Kontejner na nebezpečný odpad 2 l</t>
  </si>
  <si>
    <t xml:space="preserve">Jednorázový skalpel 22 </t>
  </si>
  <si>
    <t>Vacuette červené, 454071</t>
  </si>
  <si>
    <t>Vacuette modré</t>
  </si>
  <si>
    <t>Vacuette fialové, 454087</t>
  </si>
  <si>
    <t>Šicí materiál/kožní sutura 2/0, 3/0, délka 75 cm</t>
  </si>
  <si>
    <t>Šicí materiál/laparotomická sutura 1 loop, 150 cm</t>
  </si>
  <si>
    <t>Šicí materiál/cévní sutura 3/0, 4/0, dvounávlek</t>
  </si>
  <si>
    <t>Šicí materiál/ligatury 4/0, 3/0, 2/0 - 10 x 45 cm</t>
  </si>
  <si>
    <t>Hadička Heidelberg 30 cm</t>
  </si>
  <si>
    <t>Hadička Heidelberg 75 cm</t>
  </si>
  <si>
    <t>Hadička original perfurzor 150 cm</t>
  </si>
  <si>
    <t>Infuzní set</t>
  </si>
  <si>
    <t>Infuzní pumpa s bolusem více než 100 ml</t>
  </si>
  <si>
    <t>Injekční jehla 23 g</t>
  </si>
  <si>
    <t>https://www.benu.cz/inj-jehla-sterican-23g-0-6x25mm-modra-ster-100ks?aw=1&amp;gclid=EAIaIQobChMI7Puxn9GH2wIVFijTCh3fZQKvEAQYASABEgLrhfD_BwE</t>
  </si>
  <si>
    <t>Role z gázy</t>
  </si>
  <si>
    <t>https://www.benu.cz/gaza-hydr-role-90cmx10m-17niti-1ks-batist</t>
  </si>
  <si>
    <t>Tampon stáčený sterilní  9 x 9 cm/ 30 ks</t>
  </si>
  <si>
    <t>http://www.zdravotnicky-material-steriwund.cz/product.php?id_product=946</t>
  </si>
  <si>
    <t>Dafilon modrý DS24 3/0 (2) 75 cm (36)</t>
  </si>
  <si>
    <t>http://www.zelenahvezda.cz/zdravotnicke-potreby/dafilon-r</t>
  </si>
  <si>
    <t>Histoakryl 10 x 0,5 ml</t>
  </si>
  <si>
    <t>http://www.zelenahvezda.cz/zdravotnicke-potreby/histoacryl-r</t>
  </si>
  <si>
    <t>Vatové tyčinky</t>
  </si>
  <si>
    <t>https://www.benu.cz/vatove-tycinky-linteo-satin-100ks-oop-sacek</t>
  </si>
  <si>
    <t>Betadin</t>
  </si>
  <si>
    <t>https://www.benu.cz/betadine-kozni-podani-roztok-1x1000ml</t>
  </si>
  <si>
    <t>ml</t>
  </si>
  <si>
    <t>Tachosil drm. Spo. 9,5 x 4,8 cm</t>
  </si>
  <si>
    <t>https://www.lekarna-doktorka.cz/9003638281767-tachosil-drm-spo-9-5x4-8cm</t>
  </si>
  <si>
    <t>Vata buničitá v přířezech 20 x 30 cm, 1 kg v balení</t>
  </si>
  <si>
    <t>https://www.benu.cz/vata-bunicita-prirezy-20x30cm-1kg?aw=1&amp;gclid=EAIaIQobChMIk4_E_tOH2wIVS9wZCh0vYQ_FEAQYBCABEgKp6_D_BwE</t>
  </si>
  <si>
    <t>Vata buničitá v přířezech 40 x 60 cm, 4 kg v balení</t>
  </si>
  <si>
    <t>Isofluran 6 x 100 ml</t>
  </si>
  <si>
    <t>Pinzeta anatomická velmi jemná matovaná; 14,5 cm</t>
  </si>
  <si>
    <t>https://eshop.medin.cz/pinzeta-anatomicka-velmi-jemna-matovana-145-cm</t>
  </si>
  <si>
    <t>Pinzeta anatomická rovná jemná matovaná; 14,5 cm</t>
  </si>
  <si>
    <t>https://eshop.medin.cz/pinzeta-anatomicka-rovna-jemna-matovana-145-cm</t>
  </si>
  <si>
    <t xml:space="preserve">Chirlac braided violet, EP 2, USP 3/0, jehlový návlek DS 25, 1x0,75 m, </t>
  </si>
  <si>
    <t>https://www.chirmax.cz/chirmax_multi/index.php?stranka_id=31</t>
  </si>
  <si>
    <t>LED stereo lupa 01.5004 + 1, 2 x 1, 8 x 2, 5 x 3, 5 čočky</t>
  </si>
  <si>
    <t>https://www.dentamed.cz/e-shop/led-stereo-lupa-01-5004-1-2x1-8x2-5x3-5cocky_0081925.html</t>
  </si>
  <si>
    <t>Mikrotomové žiletky S35; JP-BS35 Bamed</t>
  </si>
  <si>
    <t>Mikrotomové žiletky N35HR; JP-BN35HR Bamed</t>
  </si>
  <si>
    <t>Langenbeck nůž amputační bříškatý,čepel 11,5 cm; 24,0 cm</t>
  </si>
  <si>
    <t>https://eshop.medin.cz/langenbeck-nuz-amputacni-briskaty-cepel-115-cm-240-cm</t>
  </si>
  <si>
    <t>Operační oděv jednorázový vel. M</t>
  </si>
  <si>
    <t>komplet</t>
  </si>
  <si>
    <t>Operační oděv jednorázový vel. L</t>
  </si>
  <si>
    <t>Operační plášť jednorázový, standard, vel. M</t>
  </si>
  <si>
    <t>Operační plášť jednorázový, standard, vel. L</t>
  </si>
  <si>
    <t>Operační rukavice Sensi touch vel. 7</t>
  </si>
  <si>
    <t>ks (pár)</t>
  </si>
  <si>
    <t>Operační rukavice Sensi touch vel. 7 1/2</t>
  </si>
  <si>
    <t>Operační rukavice Sensi touch vel. 8</t>
  </si>
  <si>
    <t>Rukavice vyšetřovací, nitrilové, vel. M</t>
  </si>
  <si>
    <t>Rukavice vyšetřovací, nitrilové, vel. L</t>
  </si>
  <si>
    <t>Rukavice vyšetřovací, nitrilové, vel. XL</t>
  </si>
  <si>
    <t>Rukavice vyšetřovací nitrilové Sempercare® Velvet, velikost S, P-LAB, kat. č. L934001.1</t>
  </si>
  <si>
    <t xml:space="preserve">https://www.p-lab.cz/katalog/rukavice-vysetrovaci-nitrilove-sempercare-velvet_11529p
</t>
  </si>
  <si>
    <t>Rukavice vyšetřovací nitrilové Sempercare® Velvet, velikost M, P-LAB, kat. č. L934002.1</t>
  </si>
  <si>
    <t xml:space="preserve">Rukavice vyšetřovací nitrilové Sempercare® Velvet, velikost L, P-LAB, kat. č. L934003.1 </t>
  </si>
  <si>
    <t xml:space="preserve">Rukavice vyšetřovací nitrilové Sempercare® Velvet, velikost XL, P-LAB, kat. č. L934004.1 </t>
  </si>
  <si>
    <t>Rukavice vyšetřovací nitrilové modré DONA®, bez pudru; vel. S</t>
  </si>
  <si>
    <t>https://www.p-lab.cz/katalog/rukavice-vysetrovaci-nitrilove-modre-dona-vulkan-medical_8984p</t>
  </si>
  <si>
    <t>Rukavice vyšetřovací nitrilové modré DONA®, bez pudru; vel. M</t>
  </si>
  <si>
    <t>Rukavice vyšetřovací nitrilové, bez pudru, nesterilní, modré, velikost M</t>
  </si>
  <si>
    <t>Rukavice vyšetřovací nitrilové, bez pudru, nesterilní, modré, velikost S</t>
  </si>
  <si>
    <t>Rukavice vyšetřovací nitrilové, bez pudru, nesterilní, modré, velikost L</t>
  </si>
  <si>
    <t>Ústenky chirurgické, s gumičkou</t>
  </si>
  <si>
    <t>Návleky na boty pro čisté prostory VWR, maximum SF, vysoké, protiskuzové, vel. L, bílé</t>
  </si>
  <si>
    <t xml:space="preserve">Plášť návštěvnický - zelený </t>
  </si>
  <si>
    <t>Overal Tyvek Classic Xpert M</t>
  </si>
  <si>
    <t>Overal Tyvek Classic Xpert L</t>
  </si>
  <si>
    <t>Návleky na obuv z PE</t>
  </si>
  <si>
    <t xml:space="preserve">Držák mopu FLIPPER 40 cm, magnetický </t>
  </si>
  <si>
    <t>Nerezový plošinový vozík</t>
  </si>
  <si>
    <t>Stojan VEKO IV – výška 1600 mm, šířka polic 565 mm</t>
  </si>
  <si>
    <t>Propofol 2 % - 10 x 50 ml</t>
  </si>
  <si>
    <t>Fentanyl Torrex 50 mg/ml inj. Sol. 5 x 10 ml</t>
  </si>
  <si>
    <t xml:space="preserve">Rocuronium 10 x 5 ml </t>
  </si>
  <si>
    <t>Heparin 50 tis. jednotek - 1 ampule v balení</t>
  </si>
  <si>
    <t xml:space="preserve">Zoletil 100 inj. auv </t>
  </si>
  <si>
    <t>mg/ ml</t>
  </si>
  <si>
    <t>990/ 5</t>
  </si>
  <si>
    <t>Nerfasin 10 %, 50 ml</t>
  </si>
  <si>
    <t>Atropin 10 x 1 ml/0,5mg</t>
  </si>
  <si>
    <t>Ringer Fundin BBraun, 10 x 1000 ml</t>
  </si>
  <si>
    <t xml:space="preserve">Glukóza 10 %, 10 x 500 ml </t>
  </si>
  <si>
    <t>Nacl 0,9 % 250 ml, 20 ks v balení</t>
  </si>
  <si>
    <t>Nacl 0,9 % 500 ml ve vaku, 10 ks v balení</t>
  </si>
  <si>
    <t>Nacl 0,9 % 1000 ml s uzávěrem, 10 ks v balení</t>
  </si>
  <si>
    <t>Mesocain 1 % 10 x 10 ml</t>
  </si>
  <si>
    <t>https://www.lekarna.cz/mesocain-1-10x10ml-1-injekcni-roztok/#vice-informaci</t>
  </si>
  <si>
    <t>Solution novikov</t>
  </si>
  <si>
    <t>https://www.e-laborator.cz/zbozi/solutio-novikov-45g</t>
  </si>
  <si>
    <t xml:space="preserve">Fyziologický roztok </t>
  </si>
  <si>
    <t>https://obchod.bio-nano.cz/index.php?id_product=473&amp;controller=product#/objem-1000ml</t>
  </si>
  <si>
    <t>Capsaicin</t>
  </si>
  <si>
    <t>g</t>
  </si>
  <si>
    <t>N-Vanillylnonanamide, ≥97%, powder, 10 g</t>
  </si>
  <si>
    <t>NanoLC column, 3 µm, ChromXP C18CL, 120Å, 15 cm x 75 µm</t>
  </si>
  <si>
    <t>AMEDIS, 805-00120</t>
  </si>
  <si>
    <t>Nano spray tip 360/20 um ID/OD,20pk</t>
  </si>
  <si>
    <t>AMEDIS, 910-00052</t>
  </si>
  <si>
    <t>NanoLC trap, 3 µm, ChromXP C18CL, 120Å 0.5 mm x 350 µm</t>
  </si>
  <si>
    <t>AMEDIS, 5016752</t>
  </si>
  <si>
    <t>Olympus U-F19011 UV/DAPI Longpass filter set for BX3/IX3</t>
  </si>
  <si>
    <t>E61MCH005</t>
  </si>
  <si>
    <t>Olympus OBM 1/100 STAGE MICROMETER</t>
  </si>
  <si>
    <t xml:space="preserve">U-POT POLARIZER FOR TRANSMITTED LIGHT </t>
  </si>
  <si>
    <t>kat. č. 37855 (v příloze cenová nabídka firmy Olympus)</t>
  </si>
  <si>
    <t xml:space="preserve">U-ANT ANALYSER FOR TRANSMITTED LIGHT </t>
  </si>
  <si>
    <t>kat. č. 37853 (v příloze cenová nabídka firmy Olympus)</t>
  </si>
  <si>
    <t>UPLFLN  10x -2  UNIVERSAL PLANFLUORITE OBJECTIVE 10x/0.30, w.d. 10mm</t>
  </si>
  <si>
    <t>kat. č. N2249200</t>
  </si>
  <si>
    <t>Mikrozkumavky s graduací a ploškou k popisování (1,5 ml - růžová nebo zelená)</t>
  </si>
  <si>
    <t>https://www.verkon.cz/mikrozkumavka-pp/</t>
  </si>
  <si>
    <t>Stojánek kombi "5 v 1" Flipper® typ 5  (modrá, červená, žlutá)</t>
  </si>
  <si>
    <t>https://www.p-lab.cz/katalog/stojanek-kombi-5-v-1-flipper-typ-5-ssi_3872p</t>
  </si>
  <si>
    <t>špičky 1200 µl, 1000 ks v sáčku, autoklávovatelné, kompatibilní s pipetami Eppendorf</t>
  </si>
  <si>
    <t>špičky 200 µl, 1000 ks v sáčku, autoklávovatelné, kompatibilní s pipetami Eppendorf</t>
  </si>
  <si>
    <t>špičky 10 µl, 1000 ks v sáčku, autoklávovatelné, kompatibilní s pipetami Eppendorf</t>
  </si>
  <si>
    <t>Míchadlo magnetické OCTAGON; 25,4 mm modrá</t>
  </si>
  <si>
    <t>https://www.p-lab.cz/katalog/michadlo-magneticke-octagon_402p?vyhledane=míchadlo</t>
  </si>
  <si>
    <t>Míchadlo magnetické OCTAGON; 41,3 mm bílá</t>
  </si>
  <si>
    <t>Papír filtrační pro kvalitativní analýzu; průměr 185mm</t>
  </si>
  <si>
    <t>https://www.p-lab.cz/katalog/papir-filtracni-pro-kvalitativni-analyzu_2642p</t>
  </si>
  <si>
    <t>Perfusor® Compact - lineární dávkovač pro použití v intenzivní medicíně (výrobce BBraun)</t>
  </si>
  <si>
    <t>Krmiva</t>
  </si>
  <si>
    <t>Zaměstnanecké oděvy, speciální pracovní oděvy a oděvní doplňky, ochranná obuv</t>
  </si>
  <si>
    <t>Elektrické strojní zařízení, přístroje, zařízení a spotřební materiál, osvětlení</t>
  </si>
  <si>
    <t>Analytický spotřební materiál (například pro POCT analýzu)</t>
  </si>
  <si>
    <t>Spotřební materiál (chirurgický apod.)</t>
  </si>
  <si>
    <t>Anestetika, myorelaxancia, antikoagulace, dezinfekce, infuze apod.</t>
  </si>
  <si>
    <t>Speciální chemikálie</t>
  </si>
  <si>
    <t>Jednorázové operační oděvy a pomůcky</t>
  </si>
  <si>
    <t>Laboratorní příslušenství (proteomika apod.)</t>
  </si>
  <si>
    <t>Laboratorní příslušenství - mikroskopie</t>
  </si>
  <si>
    <t>Laboratorní pumpy a příslušenství</t>
  </si>
  <si>
    <t>Nástroje, nářadí, stojany apod.</t>
  </si>
  <si>
    <t>Laboratorní spotřební materiál, plast</t>
  </si>
  <si>
    <t>Protilátky I</t>
  </si>
  <si>
    <t>Protilátky II</t>
  </si>
  <si>
    <t>Protilátky III</t>
  </si>
  <si>
    <t>Chemikálie a přípravky pro imunoanalýzu</t>
  </si>
  <si>
    <t>Chemikálie a přípravky pro cytometrii</t>
  </si>
  <si>
    <t>Část/položka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</si>
</sst>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u val="single"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 indent="1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11" fillId="0" borderId="0" xfId="0" applyFont="1"/>
    <xf numFmtId="164" fontId="6" fillId="0" borderId="0" xfId="0" applyNumberFormat="1" applyFont="1"/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textRotation="90"/>
    </xf>
    <xf numFmtId="3" fontId="6" fillId="0" borderId="5" xfId="0" applyNumberFormat="1" applyFont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9" fillId="0" borderId="0" xfId="0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14" fontId="6" fillId="0" borderId="0" xfId="0" applyNumberFormat="1" applyFont="1" applyBorder="1"/>
    <xf numFmtId="0" fontId="6" fillId="0" borderId="5" xfId="0" applyFont="1" applyFill="1" applyBorder="1" applyAlignment="1">
      <alignment horizontal="left" vertical="center" wrapText="1"/>
    </xf>
    <xf numFmtId="0" fontId="13" fillId="0" borderId="5" xfId="21" applyFill="1" applyBorder="1" applyAlignment="1">
      <alignment horizontal="left" vertical="center" wrapText="1"/>
    </xf>
    <xf numFmtId="0" fontId="0" fillId="0" borderId="0" xfId="0"/>
    <xf numFmtId="0" fontId="0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14" fillId="0" borderId="5" xfId="21" applyFont="1" applyFill="1" applyBorder="1" applyAlignment="1">
      <alignment vertical="justify"/>
    </xf>
    <xf numFmtId="0" fontId="13" fillId="0" borderId="5" xfId="21" applyFill="1" applyBorder="1" applyAlignment="1">
      <alignment vertical="justify"/>
    </xf>
    <xf numFmtId="0" fontId="6" fillId="5" borderId="5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right" vertical="center" indent="1"/>
    </xf>
    <xf numFmtId="4" fontId="0" fillId="0" borderId="1" xfId="0" applyNumberFormat="1" applyFont="1" applyFill="1" applyBorder="1" applyAlignment="1">
      <alignment horizontal="right" vertical="center" indent="1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right" vertical="center" indent="1"/>
    </xf>
    <xf numFmtId="0" fontId="6" fillId="0" borderId="5" xfId="0" applyFont="1" applyFill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indent="1"/>
    </xf>
    <xf numFmtId="0" fontId="6" fillId="0" borderId="5" xfId="21" applyFont="1" applyFill="1" applyBorder="1"/>
    <xf numFmtId="0" fontId="6" fillId="2" borderId="0" xfId="0" applyFont="1" applyFill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justify" vertical="center" wrapText="1"/>
    </xf>
    <xf numFmtId="0" fontId="14" fillId="5" borderId="5" xfId="21" applyFont="1" applyFill="1" applyBorder="1" applyAlignment="1">
      <alignment horizontal="justify" vertical="justify"/>
    </xf>
    <xf numFmtId="49" fontId="0" fillId="5" borderId="5" xfId="0" applyNumberFormat="1" applyFont="1" applyFill="1" applyBorder="1" applyAlignment="1">
      <alignment horizontal="center" vertical="center" wrapText="1"/>
    </xf>
    <xf numFmtId="3" fontId="0" fillId="5" borderId="5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justify"/>
    </xf>
    <xf numFmtId="4" fontId="6" fillId="2" borderId="5" xfId="0" applyNumberFormat="1" applyFont="1" applyFill="1" applyBorder="1" applyAlignment="1">
      <alignment horizontal="right" vertical="center" indent="1"/>
    </xf>
    <xf numFmtId="4" fontId="0" fillId="2" borderId="1" xfId="0" applyNumberFormat="1" applyFont="1" applyFill="1" applyBorder="1" applyAlignment="1">
      <alignment horizontal="right" vertical="center" indent="1"/>
    </xf>
    <xf numFmtId="0" fontId="15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3" fillId="0" borderId="4" xfId="21" applyFill="1" applyBorder="1" applyAlignment="1">
      <alignment vertical="justify"/>
    </xf>
    <xf numFmtId="0" fontId="13" fillId="5" borderId="5" xfId="21" applyFill="1" applyBorder="1" applyAlignment="1">
      <alignment vertical="justify" wrapText="1"/>
    </xf>
    <xf numFmtId="0" fontId="13" fillId="5" borderId="5" xfId="21" applyFill="1" applyBorder="1" applyAlignment="1">
      <alignment vertical="justify"/>
    </xf>
    <xf numFmtId="0" fontId="14" fillId="5" borderId="5" xfId="21" applyFont="1" applyFill="1" applyBorder="1" applyAlignment="1">
      <alignment vertical="justify"/>
    </xf>
    <xf numFmtId="0" fontId="14" fillId="0" borderId="5" xfId="21" applyFont="1" applyFill="1" applyBorder="1" applyAlignment="1">
      <alignment horizontal="left" vertical="center"/>
    </xf>
    <xf numFmtId="0" fontId="14" fillId="0" borderId="5" xfId="21" applyFont="1" applyFill="1" applyBorder="1" applyAlignment="1">
      <alignment horizontal="left" vertical="justify"/>
    </xf>
    <xf numFmtId="4" fontId="0" fillId="0" borderId="9" xfId="0" applyNumberFormat="1" applyFont="1" applyFill="1" applyBorder="1" applyAlignment="1">
      <alignment horizontal="right" vertical="center" indent="1"/>
    </xf>
    <xf numFmtId="4" fontId="2" fillId="2" borderId="10" xfId="0" applyNumberFormat="1" applyFont="1" applyFill="1" applyBorder="1" applyAlignment="1">
      <alignment horizontal="right" vertical="center" indent="1"/>
    </xf>
    <xf numFmtId="0" fontId="18" fillId="0" borderId="5" xfId="21" applyFont="1" applyBorder="1" applyAlignment="1">
      <alignment wrapText="1"/>
    </xf>
    <xf numFmtId="4" fontId="6" fillId="0" borderId="9" xfId="0" applyNumberFormat="1" applyFont="1" applyFill="1" applyBorder="1" applyAlignment="1">
      <alignment horizontal="right" vertical="center" indent="1"/>
    </xf>
    <xf numFmtId="4" fontId="9" fillId="2" borderId="11" xfId="0" applyNumberFormat="1" applyFont="1" applyFill="1" applyBorder="1" applyAlignment="1">
      <alignment horizontal="right" vertical="center" indent="1"/>
    </xf>
    <xf numFmtId="4" fontId="9" fillId="2" borderId="10" xfId="0" applyNumberFormat="1" applyFont="1" applyFill="1" applyBorder="1" applyAlignment="1">
      <alignment horizontal="right" vertical="center" indent="1"/>
    </xf>
    <xf numFmtId="0" fontId="14" fillId="0" borderId="5" xfId="2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 vertical="center" indent="1"/>
    </xf>
    <xf numFmtId="4" fontId="2" fillId="0" borderId="11" xfId="0" applyNumberFormat="1" applyFont="1" applyFill="1" applyBorder="1" applyAlignment="1">
      <alignment horizontal="right" vertical="center" indent="1"/>
    </xf>
    <xf numFmtId="3" fontId="6" fillId="0" borderId="8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right" vertical="center" indent="1"/>
    </xf>
    <xf numFmtId="4" fontId="6" fillId="2" borderId="12" xfId="0" applyNumberFormat="1" applyFont="1" applyFill="1" applyBorder="1" applyAlignment="1">
      <alignment horizontal="right" vertical="center" indent="1"/>
    </xf>
    <xf numFmtId="0" fontId="5" fillId="3" borderId="12" xfId="0" applyFont="1" applyFill="1" applyBorder="1" applyAlignment="1">
      <alignment vertical="center"/>
    </xf>
    <xf numFmtId="4" fontId="0" fillId="0" borderId="0" xfId="0" applyNumberFormat="1" applyBorder="1"/>
    <xf numFmtId="4" fontId="3" fillId="2" borderId="10" xfId="0" applyNumberFormat="1" applyFont="1" applyFill="1" applyBorder="1" applyAlignment="1">
      <alignment horizontal="right" vertical="center" indent="1"/>
    </xf>
    <xf numFmtId="0" fontId="5" fillId="3" borderId="8" xfId="0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horizontal="right" vertical="center" indent="1"/>
    </xf>
    <xf numFmtId="0" fontId="8" fillId="3" borderId="8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3" fontId="9" fillId="5" borderId="19" xfId="0" applyNumberFormat="1" applyFont="1" applyFill="1" applyBorder="1" applyAlignment="1">
      <alignment horizontal="right" vertical="center"/>
    </xf>
    <xf numFmtId="3" fontId="9" fillId="5" borderId="20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6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textRotation="90"/>
    </xf>
    <xf numFmtId="0" fontId="5" fillId="4" borderId="6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9" fillId="2" borderId="0" xfId="0" applyFont="1" applyFill="1" applyAlignment="1">
      <alignment horizontal="left" vertical="center" wrapText="1"/>
    </xf>
    <xf numFmtId="0" fontId="8" fillId="4" borderId="23" xfId="0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 wrapText="1"/>
    </xf>
    <xf numFmtId="2" fontId="8" fillId="4" borderId="23" xfId="0" applyNumberFormat="1" applyFont="1" applyFill="1" applyBorder="1" applyAlignment="1">
      <alignment horizontal="center" vertical="center" wrapText="1"/>
    </xf>
    <xf numFmtId="2" fontId="8" fillId="4" borderId="9" xfId="0" applyNumberFormat="1" applyFont="1" applyFill="1" applyBorder="1" applyAlignment="1">
      <alignment horizontal="center" vertical="center"/>
    </xf>
    <xf numFmtId="2" fontId="8" fillId="4" borderId="24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225</xdr:row>
      <xdr:rowOff>0</xdr:rowOff>
    </xdr:from>
    <xdr:to>
      <xdr:col>1</xdr:col>
      <xdr:colOff>247650</xdr:colOff>
      <xdr:row>237</xdr:row>
      <xdr:rowOff>9525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53625750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228</xdr:row>
      <xdr:rowOff>0</xdr:rowOff>
    </xdr:from>
    <xdr:to>
      <xdr:col>1</xdr:col>
      <xdr:colOff>228600</xdr:colOff>
      <xdr:row>229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542067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228</xdr:row>
      <xdr:rowOff>0</xdr:rowOff>
    </xdr:from>
    <xdr:to>
      <xdr:col>1</xdr:col>
      <xdr:colOff>200025</xdr:colOff>
      <xdr:row>230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5420677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228</xdr:row>
      <xdr:rowOff>0</xdr:rowOff>
    </xdr:from>
    <xdr:to>
      <xdr:col>1</xdr:col>
      <xdr:colOff>200025</xdr:colOff>
      <xdr:row>233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5420677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228</xdr:row>
      <xdr:rowOff>0</xdr:rowOff>
    </xdr:from>
    <xdr:to>
      <xdr:col>1</xdr:col>
      <xdr:colOff>180975</xdr:colOff>
      <xdr:row>229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5420677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228</xdr:row>
      <xdr:rowOff>0</xdr:rowOff>
    </xdr:from>
    <xdr:to>
      <xdr:col>1</xdr:col>
      <xdr:colOff>200025</xdr:colOff>
      <xdr:row>230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5420677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228</xdr:row>
      <xdr:rowOff>0</xdr:rowOff>
    </xdr:from>
    <xdr:to>
      <xdr:col>1</xdr:col>
      <xdr:colOff>190500</xdr:colOff>
      <xdr:row>230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5420677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228</xdr:row>
      <xdr:rowOff>0</xdr:rowOff>
    </xdr:from>
    <xdr:to>
      <xdr:col>1</xdr:col>
      <xdr:colOff>200025</xdr:colOff>
      <xdr:row>231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542067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228</xdr:row>
      <xdr:rowOff>0</xdr:rowOff>
    </xdr:from>
    <xdr:to>
      <xdr:col>1</xdr:col>
      <xdr:colOff>209550</xdr:colOff>
      <xdr:row>230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5420677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lago-cz.cz/eshop-liebherr-fkv-4143-chladnicka-147989.html" TargetMode="External" /><Relationship Id="rId2" Type="http://schemas.openxmlformats.org/officeDocument/2006/relationships/hyperlink" Target="https://www.benu.cz/inj-jehla-sterican-23g-0-6x25mm-modra-ster-100ks?aw=1&amp;gclid=EAIaIQobChMI7Puxn9GH2wIVFijTCh3fZQKvEAQYASABEgLrhfD_BwE" TargetMode="External" /><Relationship Id="rId3" Type="http://schemas.openxmlformats.org/officeDocument/2006/relationships/hyperlink" Target="https://www.benu.cz/gaza-hydr-role-90cmx10m-17niti-1ks-batist" TargetMode="External" /><Relationship Id="rId4" Type="http://schemas.openxmlformats.org/officeDocument/2006/relationships/hyperlink" Target="http://www.zdravotnicky-material-steriwund.cz/product.php?id_product=946" TargetMode="External" /><Relationship Id="rId5" Type="http://schemas.openxmlformats.org/officeDocument/2006/relationships/hyperlink" Target="http://www.zelenahvezda.cz/zdravotnicke-potreby/dafilon-r" TargetMode="External" /><Relationship Id="rId6" Type="http://schemas.openxmlformats.org/officeDocument/2006/relationships/hyperlink" Target="http://www.zelenahvezda.cz/zdravotnicke-potreby/histoacryl-r" TargetMode="External" /><Relationship Id="rId7" Type="http://schemas.openxmlformats.org/officeDocument/2006/relationships/hyperlink" Target="https://eshop.medin.cz/pinzeta-anatomicka-velmi-jemna-matovana-145-cm" TargetMode="External" /><Relationship Id="rId8" Type="http://schemas.openxmlformats.org/officeDocument/2006/relationships/hyperlink" Target="https://eshop.medin.cz/pinzeta-anatomicka-rovna-jemna-matovana-145-cm" TargetMode="External" /><Relationship Id="rId9" Type="http://schemas.openxmlformats.org/officeDocument/2006/relationships/hyperlink" Target="https://www.chirmax.cz/chirmax_multi/index.php?stranka_id=31" TargetMode="External" /><Relationship Id="rId10" Type="http://schemas.openxmlformats.org/officeDocument/2006/relationships/hyperlink" Target="https://www.dentamed.cz/e-shop/led-stereo-lupa-01-5004-1-2x1-8x2-5x3-5cocky_0081925.html" TargetMode="External" /><Relationship Id="rId11" Type="http://schemas.openxmlformats.org/officeDocument/2006/relationships/hyperlink" Target="https://www.p-lab.cz/katalog/rukavice-vysetrovaci-nitrilove-sempercare-velvet_11529p" TargetMode="External" /><Relationship Id="rId12" Type="http://schemas.openxmlformats.org/officeDocument/2006/relationships/hyperlink" Target="https://www.p-lab.cz/katalog/rukavice-vysetrovaci-nitrilove-sempercare-velvet_11529p" TargetMode="External" /><Relationship Id="rId13" Type="http://schemas.openxmlformats.org/officeDocument/2006/relationships/hyperlink" Target="https://www.p-lab.cz/katalog/rukavice-vysetrovaci-nitrilove-sempercare-velvet_11529p" TargetMode="External" /><Relationship Id="rId14" Type="http://schemas.openxmlformats.org/officeDocument/2006/relationships/hyperlink" Target="https://www.p-lab.cz/katalog/rukavice-vysetrovaci-nitrilove-sempercare-velvet_11529p" TargetMode="External" /><Relationship Id="rId15" Type="http://schemas.openxmlformats.org/officeDocument/2006/relationships/hyperlink" Target="https://www.p-lab.cz/katalog/rukavice-vysetrovaci-nitrilove-modre-dona-vulkan-medical_8984p" TargetMode="External" /><Relationship Id="rId16" Type="http://schemas.openxmlformats.org/officeDocument/2006/relationships/hyperlink" Target="https://www.lekarna.cz/mesocain-1-10x10ml-1-injekcni-roztok/#vice-informaci" TargetMode="External" /><Relationship Id="rId17" Type="http://schemas.openxmlformats.org/officeDocument/2006/relationships/hyperlink" Target="https://www.verkon.cz/mikrozkumavka-pp/" TargetMode="External" /><Relationship Id="rId18" Type="http://schemas.openxmlformats.org/officeDocument/2006/relationships/hyperlink" Target="https://www.p-lab.cz/katalog/stojanek-kombi-5-v-1-flipper-typ-5-ssi_3872p" TargetMode="External" /><Relationship Id="rId19" Type="http://schemas.openxmlformats.org/officeDocument/2006/relationships/hyperlink" Target="https://www.p-lab.cz/katalog/michadlo-magneticke-octagon_402p?vyhledane=m&#237;chadlo" TargetMode="External" /><Relationship Id="rId20" Type="http://schemas.openxmlformats.org/officeDocument/2006/relationships/hyperlink" Target="https://www.p-lab.cz/katalog/papir-filtracni-pro-kvalitativni-analyzu_2642p" TargetMode="External" /><Relationship Id="rId21" Type="http://schemas.openxmlformats.org/officeDocument/2006/relationships/hyperlink" Target="https://www.lekarna-doktorka.cz/9003638281767-tachosil-drm-spo-9-5x4-8cm" TargetMode="External" /><Relationship Id="rId22" Type="http://schemas.openxmlformats.org/officeDocument/2006/relationships/comments" Target="../comments1.xml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28"/>
  <sheetViews>
    <sheetView tabSelected="1" zoomScale="80" zoomScaleNormal="80" workbookViewId="0" topLeftCell="A1">
      <pane ySplit="10" topLeftCell="A204" activePane="bottomLeft" state="frozen"/>
      <selection pane="bottomLeft" activeCell="S227" sqref="S227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67.28125" style="0" customWidth="1"/>
    <col min="4" max="5" width="14.28125" style="4" customWidth="1"/>
    <col min="6" max="17" width="7.140625" style="4" customWidth="1"/>
    <col min="18" max="18" width="14.28125" style="1" customWidth="1"/>
    <col min="19" max="19" width="13.57421875" style="3" customWidth="1"/>
    <col min="20" max="20" width="14.28125" style="3" customWidth="1"/>
    <col min="21" max="21" width="21.28125" style="0" customWidth="1"/>
    <col min="23" max="23" width="10.421875" style="0" customWidth="1"/>
    <col min="24" max="24" width="7.7109375" style="0" customWidth="1"/>
  </cols>
  <sheetData>
    <row r="1" spans="1:20" ht="26.25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2:20" ht="18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0" customHeight="1">
      <c r="A3" s="124" t="s">
        <v>10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5" customHeight="1">
      <c r="A4" s="125" t="s">
        <v>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t="15" customHeight="1">
      <c r="A5" s="137" t="s">
        <v>36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ht="15.75" thickBot="1"/>
    <row r="7" spans="1:24" ht="15" customHeight="1">
      <c r="A7" s="134" t="s">
        <v>245</v>
      </c>
      <c r="B7" s="126" t="s">
        <v>4</v>
      </c>
      <c r="C7" s="126" t="s">
        <v>11</v>
      </c>
      <c r="D7" s="129" t="s">
        <v>1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 t="s">
        <v>2</v>
      </c>
      <c r="T7" s="130"/>
      <c r="U7" s="1"/>
      <c r="V7" s="1"/>
      <c r="W7" s="1"/>
      <c r="X7" s="1"/>
    </row>
    <row r="8" spans="1:24" ht="15">
      <c r="A8" s="135"/>
      <c r="B8" s="127"/>
      <c r="C8" s="132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31"/>
      <c r="U8" s="1"/>
      <c r="V8" s="1"/>
      <c r="W8" s="1"/>
      <c r="X8" s="1"/>
    </row>
    <row r="9" spans="1:24" ht="18.75">
      <c r="A9" s="136"/>
      <c r="B9" s="128"/>
      <c r="C9" s="133"/>
      <c r="D9" s="133" t="s">
        <v>14</v>
      </c>
      <c r="E9" s="133" t="s">
        <v>13</v>
      </c>
      <c r="F9" s="132" t="s">
        <v>8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9" t="s">
        <v>15</v>
      </c>
      <c r="T9" s="141" t="s">
        <v>0</v>
      </c>
      <c r="U9" s="1"/>
      <c r="V9" s="1"/>
      <c r="W9" s="1"/>
      <c r="X9" s="1"/>
    </row>
    <row r="10" spans="1:24" ht="113.25" customHeight="1" thickBot="1">
      <c r="A10" s="136"/>
      <c r="B10" s="128"/>
      <c r="C10" s="133"/>
      <c r="D10" s="138"/>
      <c r="E10" s="138"/>
      <c r="F10" s="16" t="s">
        <v>21</v>
      </c>
      <c r="G10" s="16" t="s">
        <v>22</v>
      </c>
      <c r="H10" s="16" t="s">
        <v>16</v>
      </c>
      <c r="I10" s="16" t="s">
        <v>23</v>
      </c>
      <c r="J10" s="16" t="s">
        <v>24</v>
      </c>
      <c r="K10" s="16" t="s">
        <v>25</v>
      </c>
      <c r="L10" s="16" t="s">
        <v>26</v>
      </c>
      <c r="M10" s="16" t="s">
        <v>27</v>
      </c>
      <c r="N10" s="16" t="s">
        <v>17</v>
      </c>
      <c r="O10" s="16" t="s">
        <v>18</v>
      </c>
      <c r="P10" s="16" t="s">
        <v>19</v>
      </c>
      <c r="Q10" s="16" t="s">
        <v>20</v>
      </c>
      <c r="R10" s="15" t="s">
        <v>12</v>
      </c>
      <c r="S10" s="140"/>
      <c r="T10" s="142"/>
      <c r="U10" s="2"/>
      <c r="V10" s="1"/>
      <c r="W10" s="1"/>
      <c r="X10" s="1"/>
    </row>
    <row r="11" spans="1:20" ht="18.75">
      <c r="A11" s="97">
        <v>1</v>
      </c>
      <c r="B11" s="13" t="s">
        <v>227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</row>
    <row r="12" spans="1:20" ht="15">
      <c r="A12" s="38">
        <v>1</v>
      </c>
      <c r="B12" s="28" t="s">
        <v>51</v>
      </c>
      <c r="C12" s="28"/>
      <c r="D12" s="54" t="s">
        <v>52</v>
      </c>
      <c r="E12" s="54">
        <v>50</v>
      </c>
      <c r="F12" s="55">
        <v>20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9">
        <f>SUM(F12:Q12)</f>
        <v>20</v>
      </c>
      <c r="S12" s="62"/>
      <c r="T12" s="63">
        <f>R12*S12</f>
        <v>0</v>
      </c>
    </row>
    <row r="13" spans="1:20" s="27" customFormat="1" ht="45">
      <c r="A13" s="38">
        <f>A12+1</f>
        <v>2</v>
      </c>
      <c r="B13" s="56" t="s">
        <v>53</v>
      </c>
      <c r="C13" s="57" t="s">
        <v>54</v>
      </c>
      <c r="D13" s="58" t="s">
        <v>52</v>
      </c>
      <c r="E13" s="59">
        <v>10</v>
      </c>
      <c r="F13" s="59"/>
      <c r="G13" s="59"/>
      <c r="H13" s="59"/>
      <c r="I13" s="59"/>
      <c r="J13" s="59"/>
      <c r="K13" s="59">
        <v>200</v>
      </c>
      <c r="L13" s="59"/>
      <c r="M13" s="59"/>
      <c r="N13" s="59"/>
      <c r="O13" s="59">
        <v>72</v>
      </c>
      <c r="P13" s="59"/>
      <c r="Q13" s="59"/>
      <c r="R13" s="39">
        <f aca="true" t="shared" si="0" ref="R13:R15">SUM(F13:Q13)</f>
        <v>272</v>
      </c>
      <c r="S13" s="62"/>
      <c r="T13" s="63">
        <f aca="true" t="shared" si="1" ref="T13:T15">R13*S13</f>
        <v>0</v>
      </c>
    </row>
    <row r="14" spans="1:20" s="27" customFormat="1" ht="15">
      <c r="A14" s="38">
        <f aca="true" t="shared" si="2" ref="A14:A16">A13+1</f>
        <v>3</v>
      </c>
      <c r="B14" s="28" t="s">
        <v>55</v>
      </c>
      <c r="C14" s="28"/>
      <c r="D14" s="19" t="s">
        <v>52</v>
      </c>
      <c r="E14" s="18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>
        <v>50</v>
      </c>
      <c r="P14" s="18"/>
      <c r="Q14" s="18"/>
      <c r="R14" s="39">
        <f t="shared" si="0"/>
        <v>50</v>
      </c>
      <c r="S14" s="62"/>
      <c r="T14" s="63">
        <f t="shared" si="1"/>
        <v>0</v>
      </c>
    </row>
    <row r="15" spans="1:20" s="27" customFormat="1" ht="30">
      <c r="A15" s="38">
        <f t="shared" si="2"/>
        <v>4</v>
      </c>
      <c r="B15" s="34" t="s">
        <v>56</v>
      </c>
      <c r="C15" s="60"/>
      <c r="D15" s="58" t="s">
        <v>52</v>
      </c>
      <c r="E15" s="59">
        <v>15</v>
      </c>
      <c r="F15" s="59"/>
      <c r="G15" s="59"/>
      <c r="H15" s="59"/>
      <c r="I15" s="59"/>
      <c r="J15" s="59">
        <v>100</v>
      </c>
      <c r="K15" s="59"/>
      <c r="L15" s="59"/>
      <c r="M15" s="59"/>
      <c r="N15" s="59"/>
      <c r="O15" s="59">
        <v>35</v>
      </c>
      <c r="P15" s="59"/>
      <c r="Q15" s="59"/>
      <c r="R15" s="39">
        <f t="shared" si="0"/>
        <v>135</v>
      </c>
      <c r="S15" s="62"/>
      <c r="T15" s="63">
        <f t="shared" si="1"/>
        <v>0</v>
      </c>
    </row>
    <row r="16" spans="1:20" ht="15.75" thickBot="1">
      <c r="A16" s="38">
        <f t="shared" si="2"/>
        <v>5</v>
      </c>
      <c r="B16" s="28"/>
      <c r="C16" s="28"/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39">
        <f aca="true" t="shared" si="3" ref="R16">SUM(F16:Q16)</f>
        <v>0</v>
      </c>
      <c r="S16" s="40"/>
      <c r="T16" s="73">
        <f aca="true" t="shared" si="4" ref="T16">R16*S16</f>
        <v>0</v>
      </c>
    </row>
    <row r="17" spans="1:20" ht="15.75" thickBot="1">
      <c r="A17" s="102" t="s">
        <v>12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4"/>
      <c r="T17" s="74">
        <f>SUM(T12:T16)</f>
        <v>0</v>
      </c>
    </row>
    <row r="18" spans="1:20" ht="17.25" customHeight="1">
      <c r="A18" s="97">
        <v>2</v>
      </c>
      <c r="B18" s="13" t="s">
        <v>228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</row>
    <row r="19" spans="1:20" ht="15">
      <c r="A19" s="38">
        <v>1</v>
      </c>
      <c r="B19" s="25" t="s">
        <v>57</v>
      </c>
      <c r="C19" s="28"/>
      <c r="D19" s="19" t="s">
        <v>28</v>
      </c>
      <c r="E19" s="18">
        <v>1</v>
      </c>
      <c r="F19" s="18"/>
      <c r="G19" s="18"/>
      <c r="H19" s="18"/>
      <c r="I19" s="18"/>
      <c r="J19" s="18"/>
      <c r="K19" s="18"/>
      <c r="L19" s="18"/>
      <c r="M19" s="18"/>
      <c r="N19" s="18"/>
      <c r="O19" s="18">
        <v>6</v>
      </c>
      <c r="P19" s="18"/>
      <c r="Q19" s="18"/>
      <c r="R19" s="39">
        <f>SUM(F19:Q19)</f>
        <v>6</v>
      </c>
      <c r="S19" s="62"/>
      <c r="T19" s="63">
        <f aca="true" t="shared" si="5" ref="T19:T21">R19*S19</f>
        <v>0</v>
      </c>
    </row>
    <row r="20" spans="1:20" s="27" customFormat="1" ht="15">
      <c r="A20" s="38">
        <f>A19+1</f>
        <v>2</v>
      </c>
      <c r="B20" s="61" t="s">
        <v>58</v>
      </c>
      <c r="C20" s="28"/>
      <c r="D20" s="19" t="s">
        <v>28</v>
      </c>
      <c r="E20" s="18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8">
        <v>6</v>
      </c>
      <c r="P20" s="18"/>
      <c r="Q20" s="18"/>
      <c r="R20" s="39">
        <f>SUM(F20:Q20)</f>
        <v>6</v>
      </c>
      <c r="S20" s="62"/>
      <c r="T20" s="63">
        <f t="shared" si="5"/>
        <v>0</v>
      </c>
    </row>
    <row r="21" spans="1:20" ht="15.75" thickBot="1">
      <c r="A21" s="38">
        <f>A20+1</f>
        <v>3</v>
      </c>
      <c r="B21" s="28"/>
      <c r="C21" s="28"/>
      <c r="D21" s="1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9">
        <f aca="true" t="shared" si="6" ref="R21">SUM(F21:Q21)</f>
        <v>0</v>
      </c>
      <c r="S21" s="40"/>
      <c r="T21" s="73">
        <f t="shared" si="5"/>
        <v>0</v>
      </c>
    </row>
    <row r="22" spans="1:20" ht="15.75" thickBot="1">
      <c r="A22" s="102" t="s">
        <v>12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  <c r="T22" s="74">
        <f>SUM(T19:T21)</f>
        <v>0</v>
      </c>
    </row>
    <row r="23" spans="1:20" ht="18.75" customHeight="1">
      <c r="A23" s="97">
        <v>3</v>
      </c>
      <c r="B23" s="13" t="s">
        <v>229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</row>
    <row r="24" spans="1:20" ht="30">
      <c r="A24" s="29">
        <v>1</v>
      </c>
      <c r="B24" s="25" t="s">
        <v>59</v>
      </c>
      <c r="C24" s="79" t="s">
        <v>60</v>
      </c>
      <c r="D24" s="36" t="s">
        <v>28</v>
      </c>
      <c r="E24" s="37">
        <v>1</v>
      </c>
      <c r="F24" s="37"/>
      <c r="G24" s="37"/>
      <c r="H24" s="37"/>
      <c r="I24" s="37"/>
      <c r="J24" s="37"/>
      <c r="K24" s="37"/>
      <c r="L24" s="37"/>
      <c r="M24" s="37"/>
      <c r="N24" s="37">
        <v>1</v>
      </c>
      <c r="O24" s="37"/>
      <c r="P24" s="37"/>
      <c r="Q24" s="37"/>
      <c r="R24" s="39">
        <f>SUM(F24:Q24)</f>
        <v>1</v>
      </c>
      <c r="S24" s="62"/>
      <c r="T24" s="6">
        <f aca="true" t="shared" si="7" ref="T24:T190">R24*S24</f>
        <v>0</v>
      </c>
    </row>
    <row r="25" spans="1:20" s="27" customFormat="1" ht="15.75" thickBot="1">
      <c r="A25" s="29">
        <f>A24+1</f>
        <v>2</v>
      </c>
      <c r="B25" s="25"/>
      <c r="C25" s="75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9">
        <f>SUM(F25:Q25)</f>
        <v>0</v>
      </c>
      <c r="S25" s="40"/>
      <c r="T25" s="76">
        <f t="shared" si="7"/>
        <v>0</v>
      </c>
    </row>
    <row r="26" spans="1:20" s="27" customFormat="1" ht="15.75" thickBot="1">
      <c r="A26" s="147" t="s">
        <v>12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77">
        <f>SUM(T24:T25)</f>
        <v>0</v>
      </c>
    </row>
    <row r="27" spans="1:20" s="27" customFormat="1" ht="18.75">
      <c r="A27" s="97">
        <v>4</v>
      </c>
      <c r="B27" s="83" t="s">
        <v>230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</row>
    <row r="28" spans="1:20" s="27" customFormat="1" ht="15">
      <c r="A28" s="29">
        <v>1</v>
      </c>
      <c r="B28" s="34" t="s">
        <v>61</v>
      </c>
      <c r="C28" s="25"/>
      <c r="D28" s="36" t="s">
        <v>28</v>
      </c>
      <c r="E28" s="37">
        <v>1</v>
      </c>
      <c r="F28" s="37">
        <v>10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9">
        <f aca="true" t="shared" si="8" ref="R28:R92">SUM(F28:Q28)</f>
        <v>10</v>
      </c>
      <c r="S28" s="62"/>
      <c r="T28" s="6">
        <f t="shared" si="7"/>
        <v>0</v>
      </c>
    </row>
    <row r="29" spans="1:20" s="27" customFormat="1" ht="15">
      <c r="A29" s="29">
        <f>A28+1</f>
        <v>2</v>
      </c>
      <c r="B29" s="34" t="s">
        <v>62</v>
      </c>
      <c r="C29" s="25"/>
      <c r="D29" s="36" t="s">
        <v>28</v>
      </c>
      <c r="E29" s="37">
        <v>1</v>
      </c>
      <c r="F29" s="37">
        <v>20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9">
        <f t="shared" si="8"/>
        <v>20</v>
      </c>
      <c r="S29" s="62"/>
      <c r="T29" s="6">
        <f t="shared" si="7"/>
        <v>0</v>
      </c>
    </row>
    <row r="30" spans="1:20" s="27" customFormat="1" ht="15">
      <c r="A30" s="29">
        <f aca="true" t="shared" si="9" ref="A30:A31">A29+1</f>
        <v>3</v>
      </c>
      <c r="B30" s="34" t="s">
        <v>63</v>
      </c>
      <c r="C30" s="25"/>
      <c r="D30" s="36" t="s">
        <v>28</v>
      </c>
      <c r="E30" s="37">
        <v>1</v>
      </c>
      <c r="F30" s="37">
        <v>5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9">
        <f t="shared" si="8"/>
        <v>5</v>
      </c>
      <c r="S30" s="62"/>
      <c r="T30" s="6">
        <f t="shared" si="7"/>
        <v>0</v>
      </c>
    </row>
    <row r="31" spans="1:20" s="27" customFormat="1" ht="15.75" thickBot="1">
      <c r="A31" s="29">
        <f t="shared" si="9"/>
        <v>4</v>
      </c>
      <c r="B31" s="34"/>
      <c r="C31" s="25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9">
        <f t="shared" si="8"/>
        <v>0</v>
      </c>
      <c r="S31" s="40"/>
      <c r="T31" s="76">
        <f t="shared" si="7"/>
        <v>0</v>
      </c>
    </row>
    <row r="32" spans="1:20" s="27" customFormat="1" ht="15.75" thickBot="1">
      <c r="A32" s="143" t="s">
        <v>12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78">
        <f>SUM(T28:T31)</f>
        <v>0</v>
      </c>
    </row>
    <row r="33" spans="1:20" s="27" customFormat="1" ht="18.75">
      <c r="A33" s="97">
        <v>5</v>
      </c>
      <c r="B33" s="83" t="s">
        <v>231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</row>
    <row r="34" spans="1:20" s="27" customFormat="1" ht="15">
      <c r="A34" s="29">
        <v>1</v>
      </c>
      <c r="B34" s="25" t="s">
        <v>64</v>
      </c>
      <c r="C34" s="64"/>
      <c r="D34" s="36" t="s">
        <v>28</v>
      </c>
      <c r="E34" s="37">
        <v>10</v>
      </c>
      <c r="F34" s="37">
        <v>3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9">
        <f t="shared" si="8"/>
        <v>3</v>
      </c>
      <c r="S34" s="62"/>
      <c r="T34" s="6">
        <f t="shared" si="7"/>
        <v>0</v>
      </c>
    </row>
    <row r="35" spans="1:20" s="27" customFormat="1" ht="30">
      <c r="A35" s="29">
        <f>A34+1</f>
        <v>2</v>
      </c>
      <c r="B35" s="25" t="s">
        <v>65</v>
      </c>
      <c r="C35" s="64"/>
      <c r="D35" s="36" t="s">
        <v>28</v>
      </c>
      <c r="E35" s="37">
        <v>5</v>
      </c>
      <c r="F35" s="37">
        <v>2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9">
        <f t="shared" si="8"/>
        <v>2</v>
      </c>
      <c r="S35" s="62"/>
      <c r="T35" s="6">
        <f t="shared" si="7"/>
        <v>0</v>
      </c>
    </row>
    <row r="36" spans="1:20" s="27" customFormat="1" ht="15">
      <c r="A36" s="29">
        <f aca="true" t="shared" si="10" ref="A36:A96">A35+1</f>
        <v>3</v>
      </c>
      <c r="B36" s="25" t="s">
        <v>66</v>
      </c>
      <c r="C36" s="64"/>
      <c r="D36" s="36" t="s">
        <v>28</v>
      </c>
      <c r="E36" s="37">
        <v>10</v>
      </c>
      <c r="F36" s="37">
        <v>1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9">
        <f t="shared" si="8"/>
        <v>1</v>
      </c>
      <c r="S36" s="62"/>
      <c r="T36" s="6">
        <f t="shared" si="7"/>
        <v>0</v>
      </c>
    </row>
    <row r="37" spans="1:20" s="27" customFormat="1" ht="15">
      <c r="A37" s="29">
        <f t="shared" si="10"/>
        <v>4</v>
      </c>
      <c r="B37" s="25" t="s">
        <v>67</v>
      </c>
      <c r="C37" s="64"/>
      <c r="D37" s="36" t="s">
        <v>28</v>
      </c>
      <c r="E37" s="37">
        <v>10</v>
      </c>
      <c r="F37" s="37">
        <v>1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9">
        <f t="shared" si="8"/>
        <v>1</v>
      </c>
      <c r="S37" s="62"/>
      <c r="T37" s="6">
        <f t="shared" si="7"/>
        <v>0</v>
      </c>
    </row>
    <row r="38" spans="1:20" s="27" customFormat="1" ht="15">
      <c r="A38" s="29">
        <f t="shared" si="10"/>
        <v>5</v>
      </c>
      <c r="B38" s="25" t="s">
        <v>68</v>
      </c>
      <c r="C38" s="64"/>
      <c r="D38" s="36" t="s">
        <v>28</v>
      </c>
      <c r="E38" s="37">
        <v>10</v>
      </c>
      <c r="F38" s="37">
        <v>2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9">
        <f t="shared" si="8"/>
        <v>2</v>
      </c>
      <c r="S38" s="62"/>
      <c r="T38" s="6">
        <f t="shared" si="7"/>
        <v>0</v>
      </c>
    </row>
    <row r="39" spans="1:20" s="27" customFormat="1" ht="15">
      <c r="A39" s="29">
        <f t="shared" si="10"/>
        <v>6</v>
      </c>
      <c r="B39" s="25" t="s">
        <v>69</v>
      </c>
      <c r="C39" s="64"/>
      <c r="D39" s="36" t="s">
        <v>28</v>
      </c>
      <c r="E39" s="37">
        <v>20</v>
      </c>
      <c r="F39" s="37">
        <v>1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9">
        <f t="shared" si="8"/>
        <v>1</v>
      </c>
      <c r="S39" s="62"/>
      <c r="T39" s="6">
        <f t="shared" si="7"/>
        <v>0</v>
      </c>
    </row>
    <row r="40" spans="1:20" s="27" customFormat="1" ht="15">
      <c r="A40" s="29">
        <f t="shared" si="10"/>
        <v>7</v>
      </c>
      <c r="B40" s="25" t="s">
        <v>70</v>
      </c>
      <c r="C40" s="64"/>
      <c r="D40" s="36" t="s">
        <v>28</v>
      </c>
      <c r="E40" s="37">
        <v>10</v>
      </c>
      <c r="F40" s="37">
        <v>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9">
        <f t="shared" si="8"/>
        <v>2</v>
      </c>
      <c r="S40" s="62"/>
      <c r="T40" s="6">
        <f t="shared" si="7"/>
        <v>0</v>
      </c>
    </row>
    <row r="41" spans="1:20" s="27" customFormat="1" ht="15">
      <c r="A41" s="29">
        <f t="shared" si="10"/>
        <v>8</v>
      </c>
      <c r="B41" s="25" t="s">
        <v>71</v>
      </c>
      <c r="C41" s="64"/>
      <c r="D41" s="36" t="s">
        <v>28</v>
      </c>
      <c r="E41" s="37">
        <v>10</v>
      </c>
      <c r="F41" s="37">
        <v>2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9">
        <f t="shared" si="8"/>
        <v>2</v>
      </c>
      <c r="S41" s="62"/>
      <c r="T41" s="6">
        <f t="shared" si="7"/>
        <v>0</v>
      </c>
    </row>
    <row r="42" spans="1:20" s="27" customFormat="1" ht="15">
      <c r="A42" s="29">
        <f t="shared" si="10"/>
        <v>9</v>
      </c>
      <c r="B42" s="25" t="s">
        <v>72</v>
      </c>
      <c r="C42" s="66"/>
      <c r="D42" s="36" t="s">
        <v>28</v>
      </c>
      <c r="E42" s="37">
        <v>50</v>
      </c>
      <c r="F42" s="37">
        <v>1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9">
        <f t="shared" si="8"/>
        <v>1</v>
      </c>
      <c r="S42" s="62"/>
      <c r="T42" s="6">
        <f t="shared" si="7"/>
        <v>0</v>
      </c>
    </row>
    <row r="43" spans="1:20" s="27" customFormat="1" ht="15">
      <c r="A43" s="29">
        <f t="shared" si="10"/>
        <v>10</v>
      </c>
      <c r="B43" s="25" t="s">
        <v>73</v>
      </c>
      <c r="C43" s="64"/>
      <c r="D43" s="36" t="s">
        <v>28</v>
      </c>
      <c r="E43" s="37">
        <v>50</v>
      </c>
      <c r="F43" s="37">
        <v>1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9">
        <f t="shared" si="8"/>
        <v>1</v>
      </c>
      <c r="S43" s="62"/>
      <c r="T43" s="6">
        <f t="shared" si="7"/>
        <v>0</v>
      </c>
    </row>
    <row r="44" spans="1:20" s="27" customFormat="1" ht="30">
      <c r="A44" s="29">
        <f t="shared" si="10"/>
        <v>11</v>
      </c>
      <c r="B44" s="25" t="s">
        <v>74</v>
      </c>
      <c r="C44" s="64"/>
      <c r="D44" s="36" t="s">
        <v>28</v>
      </c>
      <c r="E44" s="37">
        <v>50</v>
      </c>
      <c r="F44" s="37">
        <v>1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9">
        <f t="shared" si="8"/>
        <v>1</v>
      </c>
      <c r="S44" s="62"/>
      <c r="T44" s="6">
        <f t="shared" si="7"/>
        <v>0</v>
      </c>
    </row>
    <row r="45" spans="1:20" s="27" customFormat="1" ht="15">
      <c r="A45" s="29">
        <f t="shared" si="10"/>
        <v>12</v>
      </c>
      <c r="B45" s="25" t="s">
        <v>75</v>
      </c>
      <c r="C45" s="64"/>
      <c r="D45" s="36" t="s">
        <v>28</v>
      </c>
      <c r="E45" s="37">
        <v>100</v>
      </c>
      <c r="F45" s="37">
        <v>10</v>
      </c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9">
        <f t="shared" si="8"/>
        <v>10</v>
      </c>
      <c r="S45" s="62"/>
      <c r="T45" s="6">
        <f t="shared" si="7"/>
        <v>0</v>
      </c>
    </row>
    <row r="46" spans="1:20" s="27" customFormat="1" ht="15">
      <c r="A46" s="29">
        <f t="shared" si="10"/>
        <v>13</v>
      </c>
      <c r="B46" s="25" t="s">
        <v>76</v>
      </c>
      <c r="C46" s="64"/>
      <c r="D46" s="36" t="s">
        <v>28</v>
      </c>
      <c r="E46" s="37">
        <v>100</v>
      </c>
      <c r="F46" s="37">
        <v>10</v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9">
        <f t="shared" si="8"/>
        <v>10</v>
      </c>
      <c r="S46" s="62"/>
      <c r="T46" s="6">
        <f t="shared" si="7"/>
        <v>0</v>
      </c>
    </row>
    <row r="47" spans="1:20" s="27" customFormat="1" ht="15">
      <c r="A47" s="29">
        <f t="shared" si="10"/>
        <v>14</v>
      </c>
      <c r="B47" s="25" t="s">
        <v>77</v>
      </c>
      <c r="C47" s="64"/>
      <c r="D47" s="36" t="s">
        <v>28</v>
      </c>
      <c r="E47" s="37">
        <v>100</v>
      </c>
      <c r="F47" s="37">
        <v>10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9">
        <f t="shared" si="8"/>
        <v>10</v>
      </c>
      <c r="S47" s="62"/>
      <c r="T47" s="6">
        <f t="shared" si="7"/>
        <v>0</v>
      </c>
    </row>
    <row r="48" spans="1:20" s="27" customFormat="1" ht="15">
      <c r="A48" s="29">
        <f t="shared" si="10"/>
        <v>15</v>
      </c>
      <c r="B48" s="25" t="s">
        <v>78</v>
      </c>
      <c r="C48" s="64"/>
      <c r="D48" s="36" t="s">
        <v>28</v>
      </c>
      <c r="E48" s="37">
        <v>100</v>
      </c>
      <c r="F48" s="37">
        <v>10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9">
        <f t="shared" si="8"/>
        <v>10</v>
      </c>
      <c r="S48" s="62"/>
      <c r="T48" s="6">
        <f t="shared" si="7"/>
        <v>0</v>
      </c>
    </row>
    <row r="49" spans="1:20" s="27" customFormat="1" ht="15">
      <c r="A49" s="29">
        <f t="shared" si="10"/>
        <v>16</v>
      </c>
      <c r="B49" s="25" t="s">
        <v>79</v>
      </c>
      <c r="C49" s="64"/>
      <c r="D49" s="36" t="s">
        <v>28</v>
      </c>
      <c r="E49" s="37">
        <v>100</v>
      </c>
      <c r="F49" s="37">
        <v>2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9">
        <f t="shared" si="8"/>
        <v>2</v>
      </c>
      <c r="S49" s="62"/>
      <c r="T49" s="6">
        <f t="shared" si="7"/>
        <v>0</v>
      </c>
    </row>
    <row r="50" spans="1:20" s="27" customFormat="1" ht="15">
      <c r="A50" s="29">
        <f t="shared" si="10"/>
        <v>17</v>
      </c>
      <c r="B50" s="25" t="s">
        <v>80</v>
      </c>
      <c r="C50" s="64"/>
      <c r="D50" s="36" t="s">
        <v>28</v>
      </c>
      <c r="E50" s="37">
        <v>100</v>
      </c>
      <c r="F50" s="37">
        <v>5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9">
        <f t="shared" si="8"/>
        <v>5</v>
      </c>
      <c r="S50" s="62"/>
      <c r="T50" s="6">
        <f t="shared" si="7"/>
        <v>0</v>
      </c>
    </row>
    <row r="51" spans="1:20" s="27" customFormat="1" ht="15">
      <c r="A51" s="29">
        <f t="shared" si="10"/>
        <v>18</v>
      </c>
      <c r="B51" s="25" t="s">
        <v>81</v>
      </c>
      <c r="C51" s="64"/>
      <c r="D51" s="36" t="s">
        <v>28</v>
      </c>
      <c r="E51" s="37">
        <v>100</v>
      </c>
      <c r="F51" s="37">
        <v>5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9">
        <f t="shared" si="8"/>
        <v>5</v>
      </c>
      <c r="S51" s="62"/>
      <c r="T51" s="6">
        <f t="shared" si="7"/>
        <v>0</v>
      </c>
    </row>
    <row r="52" spans="1:20" s="27" customFormat="1" ht="15">
      <c r="A52" s="29">
        <f t="shared" si="10"/>
        <v>19</v>
      </c>
      <c r="B52" s="25" t="s">
        <v>82</v>
      </c>
      <c r="C52" s="64"/>
      <c r="D52" s="36" t="s">
        <v>28</v>
      </c>
      <c r="E52" s="37">
        <v>100</v>
      </c>
      <c r="F52" s="37">
        <v>10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9">
        <f t="shared" si="8"/>
        <v>10</v>
      </c>
      <c r="S52" s="62"/>
      <c r="T52" s="6">
        <f t="shared" si="7"/>
        <v>0</v>
      </c>
    </row>
    <row r="53" spans="1:20" s="27" customFormat="1" ht="15">
      <c r="A53" s="29">
        <f t="shared" si="10"/>
        <v>20</v>
      </c>
      <c r="B53" s="25" t="s">
        <v>83</v>
      </c>
      <c r="C53" s="64"/>
      <c r="D53" s="36" t="s">
        <v>28</v>
      </c>
      <c r="E53" s="37">
        <v>100</v>
      </c>
      <c r="F53" s="37">
        <v>10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9">
        <f t="shared" si="8"/>
        <v>10</v>
      </c>
      <c r="S53" s="62"/>
      <c r="T53" s="6">
        <f t="shared" si="7"/>
        <v>0</v>
      </c>
    </row>
    <row r="54" spans="1:20" s="27" customFormat="1" ht="15">
      <c r="A54" s="29">
        <f t="shared" si="10"/>
        <v>21</v>
      </c>
      <c r="B54" s="25" t="s">
        <v>84</v>
      </c>
      <c r="C54" s="64"/>
      <c r="D54" s="36" t="s">
        <v>28</v>
      </c>
      <c r="E54" s="37">
        <v>100</v>
      </c>
      <c r="F54" s="37">
        <v>10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9">
        <f t="shared" si="8"/>
        <v>10</v>
      </c>
      <c r="S54" s="62"/>
      <c r="T54" s="6">
        <f t="shared" si="7"/>
        <v>0</v>
      </c>
    </row>
    <row r="55" spans="1:20" s="27" customFormat="1" ht="30">
      <c r="A55" s="29">
        <f t="shared" si="10"/>
        <v>22</v>
      </c>
      <c r="B55" s="25" t="s">
        <v>85</v>
      </c>
      <c r="C55" s="64"/>
      <c r="D55" s="36" t="s">
        <v>28</v>
      </c>
      <c r="E55" s="37">
        <v>50</v>
      </c>
      <c r="F55" s="37">
        <v>2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9">
        <f t="shared" si="8"/>
        <v>2</v>
      </c>
      <c r="S55" s="62"/>
      <c r="T55" s="6">
        <f t="shared" si="7"/>
        <v>0</v>
      </c>
    </row>
    <row r="56" spans="1:20" s="27" customFormat="1" ht="30">
      <c r="A56" s="29">
        <f t="shared" si="10"/>
        <v>23</v>
      </c>
      <c r="B56" s="25" t="s">
        <v>86</v>
      </c>
      <c r="C56" s="64"/>
      <c r="D56" s="36" t="s">
        <v>28</v>
      </c>
      <c r="E56" s="37">
        <v>50</v>
      </c>
      <c r="F56" s="37">
        <v>2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9">
        <f t="shared" si="8"/>
        <v>2</v>
      </c>
      <c r="S56" s="62"/>
      <c r="T56" s="6">
        <f t="shared" si="7"/>
        <v>0</v>
      </c>
    </row>
    <row r="57" spans="1:20" s="27" customFormat="1" ht="30">
      <c r="A57" s="29">
        <f t="shared" si="10"/>
        <v>24</v>
      </c>
      <c r="B57" s="25" t="s">
        <v>87</v>
      </c>
      <c r="C57" s="64"/>
      <c r="D57" s="36" t="s">
        <v>28</v>
      </c>
      <c r="E57" s="37">
        <v>100</v>
      </c>
      <c r="F57" s="37">
        <v>5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9">
        <f t="shared" si="8"/>
        <v>5</v>
      </c>
      <c r="S57" s="62"/>
      <c r="T57" s="6">
        <f t="shared" si="7"/>
        <v>0</v>
      </c>
    </row>
    <row r="58" spans="1:20" s="27" customFormat="1" ht="15">
      <c r="A58" s="29">
        <f t="shared" si="10"/>
        <v>25</v>
      </c>
      <c r="B58" s="25" t="s">
        <v>88</v>
      </c>
      <c r="C58" s="64"/>
      <c r="D58" s="36" t="s">
        <v>28</v>
      </c>
      <c r="E58" s="37">
        <v>10</v>
      </c>
      <c r="F58" s="37">
        <v>4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9">
        <f t="shared" si="8"/>
        <v>4</v>
      </c>
      <c r="S58" s="62"/>
      <c r="T58" s="6">
        <f t="shared" si="7"/>
        <v>0</v>
      </c>
    </row>
    <row r="59" spans="1:20" s="27" customFormat="1" ht="15">
      <c r="A59" s="29">
        <f t="shared" si="10"/>
        <v>26</v>
      </c>
      <c r="B59" s="25" t="s">
        <v>89</v>
      </c>
      <c r="C59" s="64"/>
      <c r="D59" s="36" t="s">
        <v>28</v>
      </c>
      <c r="E59" s="37">
        <v>50</v>
      </c>
      <c r="F59" s="37">
        <v>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9">
        <f t="shared" si="8"/>
        <v>2</v>
      </c>
      <c r="S59" s="62"/>
      <c r="T59" s="6">
        <f t="shared" si="7"/>
        <v>0</v>
      </c>
    </row>
    <row r="60" spans="1:20" s="27" customFormat="1" ht="15">
      <c r="A60" s="29">
        <f t="shared" si="10"/>
        <v>27</v>
      </c>
      <c r="B60" s="25" t="s">
        <v>90</v>
      </c>
      <c r="C60" s="64"/>
      <c r="D60" s="36" t="s">
        <v>91</v>
      </c>
      <c r="E60" s="37">
        <v>50</v>
      </c>
      <c r="F60" s="37">
        <v>2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9">
        <f t="shared" si="8"/>
        <v>2</v>
      </c>
      <c r="S60" s="62"/>
      <c r="T60" s="6">
        <f t="shared" si="7"/>
        <v>0</v>
      </c>
    </row>
    <row r="61" spans="1:20" s="27" customFormat="1" ht="15">
      <c r="A61" s="29">
        <f t="shared" si="10"/>
        <v>28</v>
      </c>
      <c r="B61" s="25" t="s">
        <v>92</v>
      </c>
      <c r="C61" s="64"/>
      <c r="D61" s="36" t="s">
        <v>28</v>
      </c>
      <c r="E61" s="37">
        <v>50</v>
      </c>
      <c r="F61" s="37">
        <v>1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9">
        <f t="shared" si="8"/>
        <v>1</v>
      </c>
      <c r="S61" s="62"/>
      <c r="T61" s="6">
        <f t="shared" si="7"/>
        <v>0</v>
      </c>
    </row>
    <row r="62" spans="1:20" s="27" customFormat="1" ht="15">
      <c r="A62" s="29">
        <f t="shared" si="10"/>
        <v>29</v>
      </c>
      <c r="B62" s="25" t="s">
        <v>93</v>
      </c>
      <c r="C62" s="64"/>
      <c r="D62" s="36" t="s">
        <v>28</v>
      </c>
      <c r="E62" s="37">
        <v>50</v>
      </c>
      <c r="F62" s="37">
        <v>2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9">
        <f t="shared" si="8"/>
        <v>2</v>
      </c>
      <c r="S62" s="62"/>
      <c r="T62" s="6">
        <f t="shared" si="7"/>
        <v>0</v>
      </c>
    </row>
    <row r="63" spans="1:20" s="27" customFormat="1" ht="15">
      <c r="A63" s="29">
        <f t="shared" si="10"/>
        <v>30</v>
      </c>
      <c r="B63" s="25" t="s">
        <v>94</v>
      </c>
      <c r="C63" s="64"/>
      <c r="D63" s="36" t="s">
        <v>91</v>
      </c>
      <c r="E63" s="37">
        <v>10</v>
      </c>
      <c r="F63" s="37">
        <v>5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9">
        <f t="shared" si="8"/>
        <v>5</v>
      </c>
      <c r="S63" s="62"/>
      <c r="T63" s="6">
        <f t="shared" si="7"/>
        <v>0</v>
      </c>
    </row>
    <row r="64" spans="1:20" s="27" customFormat="1" ht="15">
      <c r="A64" s="29">
        <f t="shared" si="10"/>
        <v>31</v>
      </c>
      <c r="B64" s="25" t="s">
        <v>95</v>
      </c>
      <c r="C64" s="64"/>
      <c r="D64" s="36" t="s">
        <v>28</v>
      </c>
      <c r="E64" s="37">
        <v>500</v>
      </c>
      <c r="F64" s="37">
        <v>1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9">
        <f t="shared" si="8"/>
        <v>1</v>
      </c>
      <c r="S64" s="62"/>
      <c r="T64" s="6">
        <f t="shared" si="7"/>
        <v>0</v>
      </c>
    </row>
    <row r="65" spans="1:20" s="27" customFormat="1" ht="15">
      <c r="A65" s="29">
        <f t="shared" si="10"/>
        <v>32</v>
      </c>
      <c r="B65" s="25" t="s">
        <v>96</v>
      </c>
      <c r="C65" s="64"/>
      <c r="D65" s="36" t="s">
        <v>28</v>
      </c>
      <c r="E65" s="37">
        <v>150</v>
      </c>
      <c r="F65" s="37">
        <v>2</v>
      </c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9">
        <f t="shared" si="8"/>
        <v>2</v>
      </c>
      <c r="S65" s="62"/>
      <c r="T65" s="6">
        <f t="shared" si="7"/>
        <v>0</v>
      </c>
    </row>
    <row r="66" spans="1:20" s="27" customFormat="1" ht="15">
      <c r="A66" s="29">
        <f t="shared" si="10"/>
        <v>33</v>
      </c>
      <c r="B66" s="25" t="s">
        <v>97</v>
      </c>
      <c r="C66" s="64"/>
      <c r="D66" s="36" t="s">
        <v>28</v>
      </c>
      <c r="E66" s="37">
        <v>1</v>
      </c>
      <c r="F66" s="37">
        <v>100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9">
        <f t="shared" si="8"/>
        <v>100</v>
      </c>
      <c r="S66" s="62"/>
      <c r="T66" s="6">
        <f t="shared" si="7"/>
        <v>0</v>
      </c>
    </row>
    <row r="67" spans="1:20" s="27" customFormat="1" ht="15">
      <c r="A67" s="29">
        <f t="shared" si="10"/>
        <v>34</v>
      </c>
      <c r="B67" s="25" t="s">
        <v>98</v>
      </c>
      <c r="C67" s="64"/>
      <c r="D67" s="36" t="s">
        <v>28</v>
      </c>
      <c r="E67" s="37">
        <v>200</v>
      </c>
      <c r="F67" s="37">
        <v>1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9">
        <f t="shared" si="8"/>
        <v>1</v>
      </c>
      <c r="S67" s="62"/>
      <c r="T67" s="6">
        <f t="shared" si="7"/>
        <v>0</v>
      </c>
    </row>
    <row r="68" spans="1:20" s="27" customFormat="1" ht="15">
      <c r="A68" s="29">
        <f t="shared" si="10"/>
        <v>35</v>
      </c>
      <c r="B68" s="25" t="s">
        <v>99</v>
      </c>
      <c r="C68" s="64"/>
      <c r="D68" s="36" t="s">
        <v>28</v>
      </c>
      <c r="E68" s="37">
        <v>50</v>
      </c>
      <c r="F68" s="37">
        <v>4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9">
        <f t="shared" si="8"/>
        <v>4</v>
      </c>
      <c r="S68" s="62"/>
      <c r="T68" s="6">
        <f t="shared" si="7"/>
        <v>0</v>
      </c>
    </row>
    <row r="69" spans="1:20" s="27" customFormat="1" ht="15">
      <c r="A69" s="29">
        <f t="shared" si="10"/>
        <v>36</v>
      </c>
      <c r="B69" s="25" t="s">
        <v>100</v>
      </c>
      <c r="C69" s="64"/>
      <c r="D69" s="36" t="s">
        <v>28</v>
      </c>
      <c r="E69" s="37">
        <v>50</v>
      </c>
      <c r="F69" s="37">
        <v>4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9">
        <f t="shared" si="8"/>
        <v>4</v>
      </c>
      <c r="S69" s="62"/>
      <c r="T69" s="6">
        <f t="shared" si="7"/>
        <v>0</v>
      </c>
    </row>
    <row r="70" spans="1:20" s="27" customFormat="1" ht="15">
      <c r="A70" s="29">
        <f t="shared" si="10"/>
        <v>37</v>
      </c>
      <c r="B70" s="25" t="s">
        <v>101</v>
      </c>
      <c r="C70" s="64"/>
      <c r="D70" s="36" t="s">
        <v>28</v>
      </c>
      <c r="E70" s="37">
        <v>50</v>
      </c>
      <c r="F70" s="37">
        <v>4</v>
      </c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9">
        <f t="shared" si="8"/>
        <v>4</v>
      </c>
      <c r="S70" s="62"/>
      <c r="T70" s="6">
        <f t="shared" si="7"/>
        <v>0</v>
      </c>
    </row>
    <row r="71" spans="1:20" s="27" customFormat="1" ht="15">
      <c r="A71" s="29">
        <f t="shared" si="10"/>
        <v>38</v>
      </c>
      <c r="B71" s="25" t="s">
        <v>102</v>
      </c>
      <c r="C71" s="64"/>
      <c r="D71" s="36" t="s">
        <v>28</v>
      </c>
      <c r="E71" s="37">
        <v>36</v>
      </c>
      <c r="F71" s="37">
        <v>2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9">
        <f t="shared" si="8"/>
        <v>2</v>
      </c>
      <c r="S71" s="62"/>
      <c r="T71" s="6">
        <f t="shared" si="7"/>
        <v>0</v>
      </c>
    </row>
    <row r="72" spans="1:20" s="27" customFormat="1" ht="15">
      <c r="A72" s="29">
        <f t="shared" si="10"/>
        <v>39</v>
      </c>
      <c r="B72" s="25" t="s">
        <v>103</v>
      </c>
      <c r="C72" s="64"/>
      <c r="D72" s="36" t="s">
        <v>28</v>
      </c>
      <c r="E72" s="37">
        <v>36</v>
      </c>
      <c r="F72" s="37">
        <v>2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9">
        <f t="shared" si="8"/>
        <v>2</v>
      </c>
      <c r="S72" s="62"/>
      <c r="T72" s="6">
        <f t="shared" si="7"/>
        <v>0</v>
      </c>
    </row>
    <row r="73" spans="1:20" s="27" customFormat="1" ht="15">
      <c r="A73" s="29">
        <f t="shared" si="10"/>
        <v>40</v>
      </c>
      <c r="B73" s="25" t="s">
        <v>104</v>
      </c>
      <c r="C73" s="64"/>
      <c r="D73" s="36" t="s">
        <v>28</v>
      </c>
      <c r="E73" s="37">
        <v>36</v>
      </c>
      <c r="F73" s="37">
        <v>2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9">
        <f t="shared" si="8"/>
        <v>2</v>
      </c>
      <c r="S73" s="62"/>
      <c r="T73" s="6">
        <f t="shared" si="7"/>
        <v>0</v>
      </c>
    </row>
    <row r="74" spans="1:20" s="27" customFormat="1" ht="15">
      <c r="A74" s="29">
        <f t="shared" si="10"/>
        <v>41</v>
      </c>
      <c r="B74" s="25" t="s">
        <v>105</v>
      </c>
      <c r="C74" s="64"/>
      <c r="D74" s="36" t="s">
        <v>28</v>
      </c>
      <c r="E74" s="37">
        <v>36</v>
      </c>
      <c r="F74" s="37">
        <v>3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9">
        <f t="shared" si="8"/>
        <v>3</v>
      </c>
      <c r="S74" s="62"/>
      <c r="T74" s="6">
        <f t="shared" si="7"/>
        <v>0</v>
      </c>
    </row>
    <row r="75" spans="1:20" s="27" customFormat="1" ht="15">
      <c r="A75" s="29">
        <f t="shared" si="10"/>
        <v>42</v>
      </c>
      <c r="B75" s="25" t="s">
        <v>106</v>
      </c>
      <c r="C75" s="64"/>
      <c r="D75" s="36" t="s">
        <v>28</v>
      </c>
      <c r="E75" s="37">
        <v>100</v>
      </c>
      <c r="F75" s="37">
        <v>2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9">
        <f t="shared" si="8"/>
        <v>2</v>
      </c>
      <c r="S75" s="62"/>
      <c r="T75" s="6">
        <f t="shared" si="7"/>
        <v>0</v>
      </c>
    </row>
    <row r="76" spans="1:20" s="27" customFormat="1" ht="15">
      <c r="A76" s="29">
        <f t="shared" si="10"/>
        <v>43</v>
      </c>
      <c r="B76" s="25" t="s">
        <v>107</v>
      </c>
      <c r="C76" s="64"/>
      <c r="D76" s="36" t="s">
        <v>28</v>
      </c>
      <c r="E76" s="37">
        <v>100</v>
      </c>
      <c r="F76" s="37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9">
        <f t="shared" si="8"/>
        <v>2</v>
      </c>
      <c r="S76" s="62"/>
      <c r="T76" s="6">
        <f t="shared" si="7"/>
        <v>0</v>
      </c>
    </row>
    <row r="77" spans="1:20" s="27" customFormat="1" ht="15">
      <c r="A77" s="29">
        <f t="shared" si="10"/>
        <v>44</v>
      </c>
      <c r="B77" s="25" t="s">
        <v>108</v>
      </c>
      <c r="C77" s="64"/>
      <c r="D77" s="36" t="s">
        <v>28</v>
      </c>
      <c r="E77" s="37">
        <v>100</v>
      </c>
      <c r="F77" s="37">
        <v>1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9">
        <f t="shared" si="8"/>
        <v>1</v>
      </c>
      <c r="S77" s="62"/>
      <c r="T77" s="6">
        <f t="shared" si="7"/>
        <v>0</v>
      </c>
    </row>
    <row r="78" spans="1:20" s="27" customFormat="1" ht="15">
      <c r="A78" s="29">
        <f t="shared" si="10"/>
        <v>45</v>
      </c>
      <c r="B78" s="25" t="s">
        <v>109</v>
      </c>
      <c r="C78" s="64"/>
      <c r="D78" s="36" t="s">
        <v>28</v>
      </c>
      <c r="E78" s="37">
        <v>200</v>
      </c>
      <c r="F78" s="37">
        <v>2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9">
        <f t="shared" si="8"/>
        <v>2</v>
      </c>
      <c r="S78" s="62"/>
      <c r="T78" s="6">
        <f t="shared" si="7"/>
        <v>0</v>
      </c>
    </row>
    <row r="79" spans="1:20" s="27" customFormat="1" ht="15">
      <c r="A79" s="29">
        <f t="shared" si="10"/>
        <v>46</v>
      </c>
      <c r="B79" s="25" t="s">
        <v>110</v>
      </c>
      <c r="C79" s="64"/>
      <c r="D79" s="36" t="s">
        <v>28</v>
      </c>
      <c r="E79" s="37">
        <v>1</v>
      </c>
      <c r="F79" s="37">
        <v>1</v>
      </c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9">
        <f t="shared" si="8"/>
        <v>1</v>
      </c>
      <c r="S79" s="62"/>
      <c r="T79" s="6">
        <f t="shared" si="7"/>
        <v>0</v>
      </c>
    </row>
    <row r="80" spans="1:20" s="27" customFormat="1" ht="45">
      <c r="A80" s="29">
        <f t="shared" si="10"/>
        <v>47</v>
      </c>
      <c r="B80" s="25" t="s">
        <v>111</v>
      </c>
      <c r="C80" s="67" t="s">
        <v>112</v>
      </c>
      <c r="D80" s="36" t="s">
        <v>28</v>
      </c>
      <c r="E80" s="37">
        <v>100</v>
      </c>
      <c r="F80" s="37"/>
      <c r="G80" s="37"/>
      <c r="H80" s="37"/>
      <c r="I80" s="37">
        <v>3</v>
      </c>
      <c r="J80" s="37"/>
      <c r="K80" s="37"/>
      <c r="L80" s="37"/>
      <c r="M80" s="37"/>
      <c r="N80" s="37"/>
      <c r="O80" s="37"/>
      <c r="P80" s="37"/>
      <c r="Q80" s="37"/>
      <c r="R80" s="39">
        <f t="shared" si="8"/>
        <v>3</v>
      </c>
      <c r="S80" s="62"/>
      <c r="T80" s="6">
        <f t="shared" si="7"/>
        <v>0</v>
      </c>
    </row>
    <row r="81" spans="1:20" s="27" customFormat="1" ht="15">
      <c r="A81" s="29">
        <f t="shared" si="10"/>
        <v>48</v>
      </c>
      <c r="B81" s="25" t="s">
        <v>113</v>
      </c>
      <c r="C81" s="67" t="s">
        <v>114</v>
      </c>
      <c r="D81" s="36" t="s">
        <v>28</v>
      </c>
      <c r="E81" s="37">
        <v>1</v>
      </c>
      <c r="F81" s="37"/>
      <c r="G81" s="37"/>
      <c r="H81" s="37"/>
      <c r="I81" s="37">
        <v>1</v>
      </c>
      <c r="J81" s="37"/>
      <c r="K81" s="37"/>
      <c r="L81" s="37"/>
      <c r="M81" s="37"/>
      <c r="N81" s="37"/>
      <c r="O81" s="37"/>
      <c r="P81" s="37"/>
      <c r="Q81" s="37"/>
      <c r="R81" s="39">
        <f t="shared" si="8"/>
        <v>1</v>
      </c>
      <c r="S81" s="62"/>
      <c r="T81" s="6">
        <f t="shared" si="7"/>
        <v>0</v>
      </c>
    </row>
    <row r="82" spans="1:20" s="27" customFormat="1" ht="30">
      <c r="A82" s="29">
        <f t="shared" si="10"/>
        <v>49</v>
      </c>
      <c r="B82" s="25" t="s">
        <v>115</v>
      </c>
      <c r="C82" s="67" t="s">
        <v>116</v>
      </c>
      <c r="D82" s="36" t="s">
        <v>28</v>
      </c>
      <c r="E82" s="37">
        <v>30</v>
      </c>
      <c r="F82" s="37"/>
      <c r="G82" s="37"/>
      <c r="H82" s="37"/>
      <c r="I82" s="37">
        <v>10</v>
      </c>
      <c r="J82" s="37"/>
      <c r="K82" s="37"/>
      <c r="L82" s="37"/>
      <c r="M82" s="37"/>
      <c r="N82" s="37"/>
      <c r="O82" s="37"/>
      <c r="P82" s="37"/>
      <c r="Q82" s="37"/>
      <c r="R82" s="39">
        <f t="shared" si="8"/>
        <v>10</v>
      </c>
      <c r="S82" s="62"/>
      <c r="T82" s="6">
        <f t="shared" si="7"/>
        <v>0</v>
      </c>
    </row>
    <row r="83" spans="1:20" s="27" customFormat="1" ht="15">
      <c r="A83" s="29">
        <f t="shared" si="10"/>
        <v>50</v>
      </c>
      <c r="B83" s="25" t="s">
        <v>117</v>
      </c>
      <c r="C83" s="67" t="s">
        <v>118</v>
      </c>
      <c r="D83" s="36" t="s">
        <v>28</v>
      </c>
      <c r="E83" s="37">
        <v>36</v>
      </c>
      <c r="F83" s="37"/>
      <c r="G83" s="37"/>
      <c r="H83" s="37"/>
      <c r="I83" s="37">
        <v>3</v>
      </c>
      <c r="J83" s="37"/>
      <c r="K83" s="37"/>
      <c r="L83" s="37"/>
      <c r="M83" s="37"/>
      <c r="N83" s="37"/>
      <c r="O83" s="37"/>
      <c r="P83" s="37"/>
      <c r="Q83" s="37"/>
      <c r="R83" s="39">
        <f t="shared" si="8"/>
        <v>3</v>
      </c>
      <c r="S83" s="62"/>
      <c r="T83" s="6">
        <f t="shared" si="7"/>
        <v>0</v>
      </c>
    </row>
    <row r="84" spans="1:20" s="27" customFormat="1" ht="15">
      <c r="A84" s="29">
        <f t="shared" si="10"/>
        <v>51</v>
      </c>
      <c r="B84" s="25" t="s">
        <v>119</v>
      </c>
      <c r="C84" s="67" t="s">
        <v>120</v>
      </c>
      <c r="D84" s="36" t="s">
        <v>28</v>
      </c>
      <c r="E84" s="37">
        <v>10</v>
      </c>
      <c r="F84" s="37"/>
      <c r="G84" s="37"/>
      <c r="H84" s="37"/>
      <c r="I84" s="37">
        <v>1</v>
      </c>
      <c r="J84" s="37"/>
      <c r="K84" s="37"/>
      <c r="L84" s="37"/>
      <c r="M84" s="37"/>
      <c r="N84" s="37"/>
      <c r="O84" s="37"/>
      <c r="P84" s="37"/>
      <c r="Q84" s="37"/>
      <c r="R84" s="39">
        <f t="shared" si="8"/>
        <v>1</v>
      </c>
      <c r="S84" s="62"/>
      <c r="T84" s="6">
        <f t="shared" si="7"/>
        <v>0</v>
      </c>
    </row>
    <row r="85" spans="1:20" s="27" customFormat="1" ht="15">
      <c r="A85" s="29">
        <f t="shared" si="10"/>
        <v>52</v>
      </c>
      <c r="B85" s="25" t="s">
        <v>121</v>
      </c>
      <c r="C85" s="67" t="s">
        <v>122</v>
      </c>
      <c r="D85" s="36" t="s">
        <v>28</v>
      </c>
      <c r="E85" s="37">
        <v>100</v>
      </c>
      <c r="F85" s="37"/>
      <c r="G85" s="37"/>
      <c r="H85" s="37"/>
      <c r="I85" s="37">
        <v>4</v>
      </c>
      <c r="J85" s="37"/>
      <c r="K85" s="37"/>
      <c r="L85" s="37"/>
      <c r="M85" s="37"/>
      <c r="N85" s="37"/>
      <c r="O85" s="37"/>
      <c r="P85" s="37"/>
      <c r="Q85" s="37"/>
      <c r="R85" s="39">
        <f t="shared" si="8"/>
        <v>4</v>
      </c>
      <c r="S85" s="62"/>
      <c r="T85" s="6">
        <f t="shared" si="7"/>
        <v>0</v>
      </c>
    </row>
    <row r="86" spans="1:20" s="27" customFormat="1" ht="45">
      <c r="A86" s="29">
        <f t="shared" si="10"/>
        <v>53</v>
      </c>
      <c r="B86" s="25" t="s">
        <v>128</v>
      </c>
      <c r="C86" s="67" t="s">
        <v>129</v>
      </c>
      <c r="D86" s="36" t="s">
        <v>52</v>
      </c>
      <c r="E86" s="37">
        <v>1</v>
      </c>
      <c r="F86" s="37"/>
      <c r="G86" s="37"/>
      <c r="H86" s="37"/>
      <c r="I86" s="37">
        <v>5</v>
      </c>
      <c r="J86" s="37"/>
      <c r="K86" s="37">
        <v>25</v>
      </c>
      <c r="L86" s="37"/>
      <c r="M86" s="37"/>
      <c r="N86" s="37"/>
      <c r="O86" s="37"/>
      <c r="P86" s="37"/>
      <c r="Q86" s="37"/>
      <c r="R86" s="39">
        <f t="shared" si="8"/>
        <v>30</v>
      </c>
      <c r="S86" s="62"/>
      <c r="T86" s="6">
        <f t="shared" si="7"/>
        <v>0</v>
      </c>
    </row>
    <row r="87" spans="1:20" s="27" customFormat="1" ht="15">
      <c r="A87" s="29">
        <f t="shared" si="10"/>
        <v>54</v>
      </c>
      <c r="B87" s="25" t="s">
        <v>130</v>
      </c>
      <c r="C87" s="28"/>
      <c r="D87" s="36" t="s">
        <v>52</v>
      </c>
      <c r="E87" s="37">
        <v>4</v>
      </c>
      <c r="F87" s="37"/>
      <c r="G87" s="37"/>
      <c r="H87" s="37"/>
      <c r="I87" s="37"/>
      <c r="J87" s="37"/>
      <c r="K87" s="37">
        <v>20</v>
      </c>
      <c r="L87" s="37"/>
      <c r="M87" s="37"/>
      <c r="N87" s="37"/>
      <c r="O87" s="37"/>
      <c r="P87" s="37"/>
      <c r="Q87" s="37"/>
      <c r="R87" s="39">
        <f t="shared" si="8"/>
        <v>20</v>
      </c>
      <c r="S87" s="62"/>
      <c r="T87" s="6">
        <f t="shared" si="7"/>
        <v>0</v>
      </c>
    </row>
    <row r="88" spans="1:20" s="27" customFormat="1" ht="30">
      <c r="A88" s="29">
        <f t="shared" si="10"/>
        <v>55</v>
      </c>
      <c r="B88" s="25" t="s">
        <v>132</v>
      </c>
      <c r="C88" s="31" t="s">
        <v>133</v>
      </c>
      <c r="D88" s="36" t="s">
        <v>28</v>
      </c>
      <c r="E88" s="37">
        <v>1</v>
      </c>
      <c r="F88" s="37"/>
      <c r="G88" s="37"/>
      <c r="H88" s="37"/>
      <c r="I88" s="37">
        <v>1</v>
      </c>
      <c r="J88" s="37"/>
      <c r="K88" s="37"/>
      <c r="L88" s="37"/>
      <c r="M88" s="37"/>
      <c r="N88" s="37"/>
      <c r="O88" s="37"/>
      <c r="P88" s="37"/>
      <c r="Q88" s="37"/>
      <c r="R88" s="39">
        <f t="shared" si="8"/>
        <v>1</v>
      </c>
      <c r="S88" s="62"/>
      <c r="T88" s="6">
        <f t="shared" si="7"/>
        <v>0</v>
      </c>
    </row>
    <row r="89" spans="1:20" s="27" customFormat="1" ht="30">
      <c r="A89" s="29">
        <f t="shared" si="10"/>
        <v>56</v>
      </c>
      <c r="B89" s="25" t="s">
        <v>134</v>
      </c>
      <c r="C89" s="31" t="s">
        <v>135</v>
      </c>
      <c r="D89" s="36" t="s">
        <v>28</v>
      </c>
      <c r="E89" s="37">
        <v>1</v>
      </c>
      <c r="F89" s="37"/>
      <c r="G89" s="37"/>
      <c r="H89" s="37"/>
      <c r="I89" s="37">
        <v>1</v>
      </c>
      <c r="J89" s="37"/>
      <c r="K89" s="37"/>
      <c r="L89" s="37"/>
      <c r="M89" s="37"/>
      <c r="N89" s="37"/>
      <c r="O89" s="37"/>
      <c r="P89" s="37"/>
      <c r="Q89" s="37"/>
      <c r="R89" s="39">
        <f t="shared" si="8"/>
        <v>1</v>
      </c>
      <c r="S89" s="62"/>
      <c r="T89" s="6">
        <f t="shared" si="7"/>
        <v>0</v>
      </c>
    </row>
    <row r="90" spans="1:20" s="27" customFormat="1" ht="15">
      <c r="A90" s="29">
        <f t="shared" si="10"/>
        <v>57</v>
      </c>
      <c r="B90" s="25" t="s">
        <v>136</v>
      </c>
      <c r="C90" s="31" t="s">
        <v>137</v>
      </c>
      <c r="D90" s="36" t="s">
        <v>28</v>
      </c>
      <c r="E90" s="37">
        <v>1</v>
      </c>
      <c r="F90" s="37"/>
      <c r="G90" s="37"/>
      <c r="H90" s="37"/>
      <c r="I90" s="37">
        <v>2</v>
      </c>
      <c r="J90" s="37"/>
      <c r="K90" s="37"/>
      <c r="L90" s="37"/>
      <c r="M90" s="37"/>
      <c r="N90" s="37"/>
      <c r="O90" s="37"/>
      <c r="P90" s="37"/>
      <c r="Q90" s="37"/>
      <c r="R90" s="39">
        <f t="shared" si="8"/>
        <v>2</v>
      </c>
      <c r="S90" s="62"/>
      <c r="T90" s="6">
        <f t="shared" si="7"/>
        <v>0</v>
      </c>
    </row>
    <row r="91" spans="1:20" s="27" customFormat="1" ht="30">
      <c r="A91" s="29">
        <f t="shared" si="10"/>
        <v>58</v>
      </c>
      <c r="B91" s="25" t="s">
        <v>138</v>
      </c>
      <c r="C91" s="31" t="s">
        <v>139</v>
      </c>
      <c r="D91" s="36" t="s">
        <v>28</v>
      </c>
      <c r="E91" s="37">
        <v>1</v>
      </c>
      <c r="F91" s="37"/>
      <c r="G91" s="37"/>
      <c r="H91" s="37"/>
      <c r="I91" s="37">
        <v>1</v>
      </c>
      <c r="J91" s="37"/>
      <c r="K91" s="37"/>
      <c r="L91" s="37"/>
      <c r="M91" s="37"/>
      <c r="N91" s="37"/>
      <c r="O91" s="37"/>
      <c r="P91" s="37"/>
      <c r="Q91" s="37"/>
      <c r="R91" s="39">
        <f t="shared" si="8"/>
        <v>1</v>
      </c>
      <c r="S91" s="62"/>
      <c r="T91" s="6">
        <f t="shared" si="7"/>
        <v>0</v>
      </c>
    </row>
    <row r="92" spans="1:20" s="27" customFormat="1" ht="15">
      <c r="A92" s="29">
        <f t="shared" si="10"/>
        <v>59</v>
      </c>
      <c r="B92" s="25" t="s">
        <v>140</v>
      </c>
      <c r="C92" s="28"/>
      <c r="D92" s="36" t="s">
        <v>28</v>
      </c>
      <c r="E92" s="37">
        <v>50</v>
      </c>
      <c r="F92" s="37"/>
      <c r="G92" s="37"/>
      <c r="H92" s="37"/>
      <c r="I92" s="37"/>
      <c r="J92" s="37"/>
      <c r="K92" s="37"/>
      <c r="L92" s="37"/>
      <c r="M92" s="37"/>
      <c r="N92" s="37">
        <v>6</v>
      </c>
      <c r="O92" s="37"/>
      <c r="P92" s="37"/>
      <c r="Q92" s="37"/>
      <c r="R92" s="39">
        <f t="shared" si="8"/>
        <v>6</v>
      </c>
      <c r="S92" s="62"/>
      <c r="T92" s="6">
        <f t="shared" si="7"/>
        <v>0</v>
      </c>
    </row>
    <row r="93" spans="1:20" s="27" customFormat="1" ht="15">
      <c r="A93" s="29">
        <f t="shared" si="10"/>
        <v>60</v>
      </c>
      <c r="B93" s="25" t="s">
        <v>141</v>
      </c>
      <c r="C93" s="28"/>
      <c r="D93" s="36" t="s">
        <v>28</v>
      </c>
      <c r="E93" s="37">
        <v>50</v>
      </c>
      <c r="F93" s="37"/>
      <c r="G93" s="37"/>
      <c r="H93" s="37"/>
      <c r="I93" s="37"/>
      <c r="J93" s="37"/>
      <c r="K93" s="37"/>
      <c r="L93" s="37"/>
      <c r="M93" s="37"/>
      <c r="N93" s="37">
        <v>6</v>
      </c>
      <c r="O93" s="37"/>
      <c r="P93" s="37"/>
      <c r="Q93" s="37"/>
      <c r="R93" s="39">
        <f aca="true" t="shared" si="11" ref="R93:R95">SUM(F93:Q93)</f>
        <v>6</v>
      </c>
      <c r="S93" s="62"/>
      <c r="T93" s="6">
        <f t="shared" si="7"/>
        <v>0</v>
      </c>
    </row>
    <row r="94" spans="1:20" s="27" customFormat="1" ht="30">
      <c r="A94" s="29">
        <f t="shared" si="10"/>
        <v>61</v>
      </c>
      <c r="B94" s="25" t="s">
        <v>142</v>
      </c>
      <c r="C94" s="30" t="s">
        <v>143</v>
      </c>
      <c r="D94" s="36" t="s">
        <v>28</v>
      </c>
      <c r="E94" s="37">
        <v>1</v>
      </c>
      <c r="F94" s="37"/>
      <c r="G94" s="37"/>
      <c r="H94" s="37"/>
      <c r="I94" s="37"/>
      <c r="J94" s="37"/>
      <c r="K94" s="37"/>
      <c r="L94" s="37"/>
      <c r="M94" s="37"/>
      <c r="N94" s="37">
        <v>2</v>
      </c>
      <c r="O94" s="37"/>
      <c r="P94" s="37"/>
      <c r="Q94" s="37"/>
      <c r="R94" s="39">
        <f t="shared" si="11"/>
        <v>2</v>
      </c>
      <c r="S94" s="62"/>
      <c r="T94" s="6">
        <f t="shared" si="7"/>
        <v>0</v>
      </c>
    </row>
    <row r="95" spans="1:20" s="27" customFormat="1" ht="30">
      <c r="A95" s="29">
        <f t="shared" si="10"/>
        <v>62</v>
      </c>
      <c r="B95" s="25" t="s">
        <v>224</v>
      </c>
      <c r="C95" s="26" t="s">
        <v>225</v>
      </c>
      <c r="D95" s="36" t="s">
        <v>28</v>
      </c>
      <c r="E95" s="37">
        <v>250</v>
      </c>
      <c r="F95" s="37"/>
      <c r="G95" s="37"/>
      <c r="H95" s="37"/>
      <c r="I95" s="37"/>
      <c r="J95" s="37"/>
      <c r="K95" s="37"/>
      <c r="L95" s="37"/>
      <c r="M95" s="37"/>
      <c r="N95" s="37">
        <v>6</v>
      </c>
      <c r="O95" s="37"/>
      <c r="P95" s="37"/>
      <c r="Q95" s="37"/>
      <c r="R95" s="39">
        <f t="shared" si="11"/>
        <v>6</v>
      </c>
      <c r="S95" s="62"/>
      <c r="T95" s="6">
        <f t="shared" si="7"/>
        <v>0</v>
      </c>
    </row>
    <row r="96" spans="1:20" ht="15" customHeight="1" thickBot="1">
      <c r="A96" s="29">
        <f t="shared" si="10"/>
        <v>63</v>
      </c>
      <c r="B96" s="25"/>
      <c r="C96" s="28"/>
      <c r="D96" s="36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9">
        <f aca="true" t="shared" si="12" ref="R96">SUM(F96:Q96)</f>
        <v>0</v>
      </c>
      <c r="S96" s="40"/>
      <c r="T96" s="76">
        <f t="shared" si="7"/>
        <v>0</v>
      </c>
    </row>
    <row r="97" spans="1:20" ht="15" customHeight="1" thickBot="1">
      <c r="A97" s="102" t="s">
        <v>12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4"/>
      <c r="T97" s="74">
        <f>SUM(T34:T96)</f>
        <v>0</v>
      </c>
    </row>
    <row r="98" spans="1:20" ht="17.25" customHeight="1">
      <c r="A98" s="97">
        <v>6</v>
      </c>
      <c r="B98" s="13" t="s">
        <v>5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4"/>
    </row>
    <row r="99" spans="1:20" ht="15">
      <c r="A99" s="38">
        <v>1</v>
      </c>
      <c r="B99" s="28" t="s">
        <v>35</v>
      </c>
      <c r="C99" s="28"/>
      <c r="D99" s="19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39">
        <f>SUM(F99:Q99)</f>
        <v>0</v>
      </c>
      <c r="S99" s="40"/>
      <c r="T99" s="41">
        <f t="shared" si="7"/>
        <v>0</v>
      </c>
    </row>
    <row r="100" spans="1:20" ht="15.75" thickBot="1">
      <c r="A100" s="38">
        <f>A99+1</f>
        <v>2</v>
      </c>
      <c r="B100" s="28"/>
      <c r="C100" s="28"/>
      <c r="D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39">
        <f aca="true" t="shared" si="13" ref="R100">SUM(F100:Q100)</f>
        <v>0</v>
      </c>
      <c r="S100" s="40"/>
      <c r="T100" s="73">
        <f t="shared" si="7"/>
        <v>0</v>
      </c>
    </row>
    <row r="101" spans="1:20" ht="15.75" thickBot="1">
      <c r="A101" s="102" t="s">
        <v>12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4"/>
      <c r="T101" s="81">
        <f>SUM(T99:T100)</f>
        <v>0</v>
      </c>
    </row>
    <row r="102" spans="1:20" ht="17.25" customHeight="1">
      <c r="A102" s="97">
        <v>7</v>
      </c>
      <c r="B102" s="83" t="s">
        <v>232</v>
      </c>
      <c r="C102" s="1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4"/>
    </row>
    <row r="103" spans="1:20" ht="15">
      <c r="A103" s="29">
        <v>1</v>
      </c>
      <c r="B103" s="25" t="s">
        <v>176</v>
      </c>
      <c r="C103" s="65"/>
      <c r="D103" s="36" t="s">
        <v>125</v>
      </c>
      <c r="E103" s="37">
        <v>500</v>
      </c>
      <c r="F103" s="37">
        <v>40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9">
        <f>SUM(F103:Q103)</f>
        <v>40</v>
      </c>
      <c r="S103" s="62"/>
      <c r="T103" s="6">
        <f t="shared" si="7"/>
        <v>0</v>
      </c>
    </row>
    <row r="104" spans="1:20" s="27" customFormat="1" ht="15">
      <c r="A104" s="29">
        <f>A103+1</f>
        <v>2</v>
      </c>
      <c r="B104" s="25" t="s">
        <v>177</v>
      </c>
      <c r="C104" s="65"/>
      <c r="D104" s="36" t="s">
        <v>125</v>
      </c>
      <c r="E104" s="37">
        <v>50</v>
      </c>
      <c r="F104" s="37">
        <v>160</v>
      </c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9">
        <f aca="true" t="shared" si="14" ref="R104:R125">SUM(F104:Q104)</f>
        <v>160</v>
      </c>
      <c r="S104" s="62"/>
      <c r="T104" s="6">
        <f t="shared" si="7"/>
        <v>0</v>
      </c>
    </row>
    <row r="105" spans="1:20" s="27" customFormat="1" ht="15">
      <c r="A105" s="29">
        <f aca="true" t="shared" si="15" ref="A105:A121">A104+1</f>
        <v>3</v>
      </c>
      <c r="B105" s="25" t="s">
        <v>178</v>
      </c>
      <c r="C105" s="65"/>
      <c r="D105" s="36" t="s">
        <v>125</v>
      </c>
      <c r="E105" s="37">
        <v>50</v>
      </c>
      <c r="F105" s="37">
        <v>20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9">
        <f t="shared" si="14"/>
        <v>20</v>
      </c>
      <c r="S105" s="62"/>
      <c r="T105" s="6">
        <f t="shared" si="7"/>
        <v>0</v>
      </c>
    </row>
    <row r="106" spans="1:20" s="27" customFormat="1" ht="15">
      <c r="A106" s="29">
        <f t="shared" si="15"/>
        <v>4</v>
      </c>
      <c r="B106" s="25" t="s">
        <v>179</v>
      </c>
      <c r="C106" s="65"/>
      <c r="D106" s="36" t="s">
        <v>125</v>
      </c>
      <c r="E106" s="37">
        <v>10</v>
      </c>
      <c r="F106" s="37">
        <v>10</v>
      </c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9">
        <f t="shared" si="14"/>
        <v>10</v>
      </c>
      <c r="S106" s="62"/>
      <c r="T106" s="6">
        <f t="shared" si="7"/>
        <v>0</v>
      </c>
    </row>
    <row r="107" spans="1:20" s="27" customFormat="1" ht="15">
      <c r="A107" s="29">
        <f t="shared" si="15"/>
        <v>5</v>
      </c>
      <c r="B107" s="25" t="s">
        <v>180</v>
      </c>
      <c r="C107" s="65"/>
      <c r="D107" s="36" t="s">
        <v>181</v>
      </c>
      <c r="E107" s="37" t="s">
        <v>182</v>
      </c>
      <c r="F107" s="37">
        <v>10</v>
      </c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9">
        <f t="shared" si="14"/>
        <v>10</v>
      </c>
      <c r="S107" s="62"/>
      <c r="T107" s="6">
        <f t="shared" si="7"/>
        <v>0</v>
      </c>
    </row>
    <row r="108" spans="1:20" s="27" customFormat="1" ht="15">
      <c r="A108" s="29">
        <f t="shared" si="15"/>
        <v>6</v>
      </c>
      <c r="B108" s="25" t="s">
        <v>183</v>
      </c>
      <c r="C108" s="65"/>
      <c r="D108" s="36" t="s">
        <v>125</v>
      </c>
      <c r="E108" s="37">
        <v>50</v>
      </c>
      <c r="F108" s="37">
        <v>8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9">
        <f t="shared" si="14"/>
        <v>8</v>
      </c>
      <c r="S108" s="62"/>
      <c r="T108" s="6">
        <f t="shared" si="7"/>
        <v>0</v>
      </c>
    </row>
    <row r="109" spans="1:20" s="27" customFormat="1" ht="15">
      <c r="A109" s="29">
        <f t="shared" si="15"/>
        <v>7</v>
      </c>
      <c r="B109" s="25" t="s">
        <v>184</v>
      </c>
      <c r="C109" s="65"/>
      <c r="D109" s="36" t="s">
        <v>125</v>
      </c>
      <c r="E109" s="37">
        <v>10</v>
      </c>
      <c r="F109" s="37">
        <v>5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9">
        <f t="shared" si="14"/>
        <v>5</v>
      </c>
      <c r="S109" s="62"/>
      <c r="T109" s="6">
        <f t="shared" si="7"/>
        <v>0</v>
      </c>
    </row>
    <row r="110" spans="1:20" s="27" customFormat="1" ht="15">
      <c r="A110" s="29">
        <f t="shared" si="15"/>
        <v>8</v>
      </c>
      <c r="B110" s="25" t="s">
        <v>185</v>
      </c>
      <c r="C110" s="65"/>
      <c r="D110" s="36" t="s">
        <v>125</v>
      </c>
      <c r="E110" s="37">
        <v>10000</v>
      </c>
      <c r="F110" s="37">
        <v>25</v>
      </c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9">
        <f t="shared" si="14"/>
        <v>25</v>
      </c>
      <c r="S110" s="62"/>
      <c r="T110" s="6">
        <f t="shared" si="7"/>
        <v>0</v>
      </c>
    </row>
    <row r="111" spans="1:20" s="27" customFormat="1" ht="15">
      <c r="A111" s="29">
        <f t="shared" si="15"/>
        <v>9</v>
      </c>
      <c r="B111" s="25" t="s">
        <v>186</v>
      </c>
      <c r="C111" s="65"/>
      <c r="D111" s="36" t="s">
        <v>125</v>
      </c>
      <c r="E111" s="37">
        <v>5000</v>
      </c>
      <c r="F111" s="37">
        <v>3</v>
      </c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9">
        <f t="shared" si="14"/>
        <v>3</v>
      </c>
      <c r="S111" s="62"/>
      <c r="T111" s="6">
        <f t="shared" si="7"/>
        <v>0</v>
      </c>
    </row>
    <row r="112" spans="1:20" s="27" customFormat="1" ht="15">
      <c r="A112" s="29">
        <f t="shared" si="15"/>
        <v>10</v>
      </c>
      <c r="B112" s="25" t="s">
        <v>187</v>
      </c>
      <c r="C112" s="65"/>
      <c r="D112" s="36" t="s">
        <v>125</v>
      </c>
      <c r="E112" s="37">
        <v>5000</v>
      </c>
      <c r="F112" s="37">
        <v>2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9">
        <f t="shared" si="14"/>
        <v>2</v>
      </c>
      <c r="S112" s="62"/>
      <c r="T112" s="6">
        <f t="shared" si="7"/>
        <v>0</v>
      </c>
    </row>
    <row r="113" spans="1:20" s="27" customFormat="1" ht="15">
      <c r="A113" s="29">
        <f t="shared" si="15"/>
        <v>11</v>
      </c>
      <c r="B113" s="25" t="s">
        <v>188</v>
      </c>
      <c r="C113" s="65"/>
      <c r="D113" s="36" t="s">
        <v>125</v>
      </c>
      <c r="E113" s="37">
        <v>5000</v>
      </c>
      <c r="F113" s="37">
        <v>4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9">
        <f t="shared" si="14"/>
        <v>4</v>
      </c>
      <c r="S113" s="62"/>
      <c r="T113" s="6">
        <f t="shared" si="7"/>
        <v>0</v>
      </c>
    </row>
    <row r="114" spans="1:20" s="27" customFormat="1" ht="15">
      <c r="A114" s="29">
        <f t="shared" si="15"/>
        <v>12</v>
      </c>
      <c r="B114" s="25" t="s">
        <v>189</v>
      </c>
      <c r="C114" s="65"/>
      <c r="D114" s="36" t="s">
        <v>125</v>
      </c>
      <c r="E114" s="37">
        <v>10000</v>
      </c>
      <c r="F114" s="37">
        <v>4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9">
        <f t="shared" si="14"/>
        <v>4</v>
      </c>
      <c r="S114" s="62"/>
      <c r="T114" s="6">
        <f t="shared" si="7"/>
        <v>0</v>
      </c>
    </row>
    <row r="115" spans="1:20" s="27" customFormat="1" ht="30">
      <c r="A115" s="29">
        <f t="shared" si="15"/>
        <v>13</v>
      </c>
      <c r="B115" s="25" t="s">
        <v>190</v>
      </c>
      <c r="C115" s="31" t="s">
        <v>191</v>
      </c>
      <c r="D115" s="36" t="s">
        <v>125</v>
      </c>
      <c r="E115" s="37">
        <v>100</v>
      </c>
      <c r="F115" s="37"/>
      <c r="G115" s="37"/>
      <c r="H115" s="37"/>
      <c r="I115" s="37">
        <v>1</v>
      </c>
      <c r="J115" s="37"/>
      <c r="K115" s="37"/>
      <c r="L115" s="37"/>
      <c r="M115" s="37"/>
      <c r="N115" s="37"/>
      <c r="O115" s="37"/>
      <c r="P115" s="37"/>
      <c r="Q115" s="37"/>
      <c r="R115" s="39">
        <f t="shared" si="14"/>
        <v>1</v>
      </c>
      <c r="S115" s="62"/>
      <c r="T115" s="6">
        <f t="shared" si="7"/>
        <v>0</v>
      </c>
    </row>
    <row r="116" spans="1:20" s="27" customFormat="1" ht="15">
      <c r="A116" s="29">
        <f t="shared" si="15"/>
        <v>14</v>
      </c>
      <c r="B116" s="25" t="s">
        <v>192</v>
      </c>
      <c r="C116" s="31" t="s">
        <v>193</v>
      </c>
      <c r="D116" s="36" t="s">
        <v>125</v>
      </c>
      <c r="E116" s="37">
        <v>40</v>
      </c>
      <c r="F116" s="37"/>
      <c r="G116" s="37"/>
      <c r="H116" s="37"/>
      <c r="I116" s="37">
        <v>2</v>
      </c>
      <c r="J116" s="37"/>
      <c r="K116" s="37"/>
      <c r="L116" s="37"/>
      <c r="M116" s="37"/>
      <c r="N116" s="37"/>
      <c r="O116" s="37"/>
      <c r="P116" s="37"/>
      <c r="Q116" s="37"/>
      <c r="R116" s="39">
        <f t="shared" si="14"/>
        <v>2</v>
      </c>
      <c r="S116" s="62"/>
      <c r="T116" s="6">
        <f t="shared" si="7"/>
        <v>0</v>
      </c>
    </row>
    <row r="117" spans="1:20" s="27" customFormat="1" ht="30">
      <c r="A117" s="29">
        <f t="shared" si="15"/>
        <v>15</v>
      </c>
      <c r="B117" s="25" t="s">
        <v>194</v>
      </c>
      <c r="C117" s="31" t="s">
        <v>195</v>
      </c>
      <c r="D117" s="36" t="s">
        <v>125</v>
      </c>
      <c r="E117" s="37">
        <v>1000</v>
      </c>
      <c r="F117" s="37"/>
      <c r="G117" s="37"/>
      <c r="H117" s="37"/>
      <c r="I117" s="37">
        <v>5</v>
      </c>
      <c r="J117" s="37"/>
      <c r="K117" s="37"/>
      <c r="L117" s="37"/>
      <c r="M117" s="37"/>
      <c r="N117" s="37"/>
      <c r="O117" s="37"/>
      <c r="P117" s="37"/>
      <c r="Q117" s="37"/>
      <c r="R117" s="39">
        <f t="shared" si="14"/>
        <v>5</v>
      </c>
      <c r="S117" s="62"/>
      <c r="T117" s="6">
        <f t="shared" si="7"/>
        <v>0</v>
      </c>
    </row>
    <row r="118" spans="1:20" s="27" customFormat="1" ht="15">
      <c r="A118" s="29">
        <f t="shared" si="15"/>
        <v>16</v>
      </c>
      <c r="B118" s="25" t="s">
        <v>123</v>
      </c>
      <c r="C118" s="67" t="s">
        <v>124</v>
      </c>
      <c r="D118" s="36" t="s">
        <v>125</v>
      </c>
      <c r="E118" s="37">
        <v>1000</v>
      </c>
      <c r="F118" s="37"/>
      <c r="G118" s="37"/>
      <c r="H118" s="37"/>
      <c r="I118" s="37">
        <v>2</v>
      </c>
      <c r="J118" s="37"/>
      <c r="K118" s="37"/>
      <c r="L118" s="37"/>
      <c r="M118" s="37"/>
      <c r="N118" s="37"/>
      <c r="O118" s="37"/>
      <c r="P118" s="37"/>
      <c r="Q118" s="37"/>
      <c r="R118" s="39">
        <f t="shared" si="14"/>
        <v>2</v>
      </c>
      <c r="S118" s="62"/>
      <c r="T118" s="6">
        <f t="shared" si="7"/>
        <v>0</v>
      </c>
    </row>
    <row r="119" spans="1:20" s="27" customFormat="1" ht="30">
      <c r="A119" s="29">
        <f t="shared" si="15"/>
        <v>17</v>
      </c>
      <c r="B119" s="25" t="s">
        <v>126</v>
      </c>
      <c r="C119" s="67" t="s">
        <v>127</v>
      </c>
      <c r="D119" s="36" t="s">
        <v>28</v>
      </c>
      <c r="E119" s="37">
        <v>1</v>
      </c>
      <c r="F119" s="37"/>
      <c r="G119" s="37"/>
      <c r="H119" s="37"/>
      <c r="I119" s="37">
        <v>2</v>
      </c>
      <c r="J119" s="37"/>
      <c r="K119" s="37"/>
      <c r="L119" s="37"/>
      <c r="M119" s="37"/>
      <c r="N119" s="37"/>
      <c r="O119" s="37"/>
      <c r="P119" s="37"/>
      <c r="Q119" s="37"/>
      <c r="R119" s="39">
        <f t="shared" si="14"/>
        <v>2</v>
      </c>
      <c r="S119" s="62"/>
      <c r="T119" s="6">
        <f t="shared" si="7"/>
        <v>0</v>
      </c>
    </row>
    <row r="120" spans="1:20" s="27" customFormat="1" ht="15">
      <c r="A120" s="29">
        <f t="shared" si="15"/>
        <v>18</v>
      </c>
      <c r="B120" s="25" t="s">
        <v>131</v>
      </c>
      <c r="C120" s="64"/>
      <c r="D120" s="36" t="s">
        <v>125</v>
      </c>
      <c r="E120" s="37">
        <v>600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>
        <v>2</v>
      </c>
      <c r="P120" s="37"/>
      <c r="Q120" s="37"/>
      <c r="R120" s="39">
        <f t="shared" si="14"/>
        <v>2</v>
      </c>
      <c r="S120" s="62"/>
      <c r="T120" s="6">
        <f t="shared" si="7"/>
        <v>0</v>
      </c>
    </row>
    <row r="121" spans="1:20" s="27" customFormat="1" ht="15.75" thickBot="1">
      <c r="A121" s="29">
        <f t="shared" si="15"/>
        <v>19</v>
      </c>
      <c r="B121" s="25"/>
      <c r="C121" s="31"/>
      <c r="D121" s="36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9">
        <f t="shared" si="14"/>
        <v>0</v>
      </c>
      <c r="S121" s="40"/>
      <c r="T121" s="76">
        <f t="shared" si="7"/>
        <v>0</v>
      </c>
    </row>
    <row r="122" spans="1:20" s="27" customFormat="1" ht="15.75" thickBot="1">
      <c r="A122" s="145" t="s">
        <v>12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78">
        <f>SUM(T103:T121)</f>
        <v>0</v>
      </c>
    </row>
    <row r="123" spans="1:20" s="27" customFormat="1" ht="18.75">
      <c r="A123" s="97">
        <v>8</v>
      </c>
      <c r="B123" s="83" t="s">
        <v>233</v>
      </c>
      <c r="C123" s="1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4"/>
    </row>
    <row r="124" spans="1:20" s="27" customFormat="1" ht="15">
      <c r="A124" s="85">
        <v>1</v>
      </c>
      <c r="B124" s="86" t="s">
        <v>196</v>
      </c>
      <c r="C124" s="86"/>
      <c r="D124" s="87" t="s">
        <v>197</v>
      </c>
      <c r="E124" s="88">
        <v>1</v>
      </c>
      <c r="F124" s="88">
        <v>5</v>
      </c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2">
        <f t="shared" si="14"/>
        <v>5</v>
      </c>
      <c r="S124" s="89"/>
      <c r="T124" s="90">
        <f t="shared" si="7"/>
        <v>0</v>
      </c>
    </row>
    <row r="125" spans="1:20" s="27" customFormat="1" ht="15">
      <c r="A125" s="29">
        <f aca="true" t="shared" si="16" ref="A125:A126">A124+1</f>
        <v>2</v>
      </c>
      <c r="B125" s="25" t="s">
        <v>198</v>
      </c>
      <c r="C125" s="25"/>
      <c r="D125" s="36" t="s">
        <v>197</v>
      </c>
      <c r="E125" s="37">
        <v>10</v>
      </c>
      <c r="F125" s="37">
        <v>1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9">
        <f t="shared" si="14"/>
        <v>1</v>
      </c>
      <c r="S125" s="62"/>
      <c r="T125" s="6">
        <f t="shared" si="7"/>
        <v>0</v>
      </c>
    </row>
    <row r="126" spans="1:20" ht="15.75" thickBot="1">
      <c r="A126" s="29">
        <f t="shared" si="16"/>
        <v>3</v>
      </c>
      <c r="B126" s="25"/>
      <c r="C126" s="25"/>
      <c r="D126" s="3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9">
        <f aca="true" t="shared" si="17" ref="R126">SUM(F126:Q126)</f>
        <v>0</v>
      </c>
      <c r="S126" s="40"/>
      <c r="T126" s="76">
        <f t="shared" si="7"/>
        <v>0</v>
      </c>
    </row>
    <row r="127" spans="1:20" ht="15.75" thickBot="1">
      <c r="A127" s="108" t="s">
        <v>12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10"/>
      <c r="T127" s="78">
        <f>SUM(T124:T126)</f>
        <v>0</v>
      </c>
    </row>
    <row r="128" spans="1:20" ht="18.75">
      <c r="A128" s="97">
        <v>9</v>
      </c>
      <c r="B128" s="83" t="s">
        <v>234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4"/>
    </row>
    <row r="129" spans="1:20" ht="15">
      <c r="A129" s="38">
        <v>1</v>
      </c>
      <c r="B129" s="28" t="s">
        <v>144</v>
      </c>
      <c r="C129" s="28"/>
      <c r="D129" s="19" t="s">
        <v>145</v>
      </c>
      <c r="E129" s="18">
        <v>10</v>
      </c>
      <c r="F129" s="18">
        <v>10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39">
        <f>SUM(F129:Q129)</f>
        <v>10</v>
      </c>
      <c r="S129" s="62"/>
      <c r="T129" s="63">
        <f t="shared" si="7"/>
        <v>0</v>
      </c>
    </row>
    <row r="130" spans="1:20" s="27" customFormat="1" ht="15">
      <c r="A130" s="29">
        <f aca="true" t="shared" si="18" ref="A130:A154">A129+1</f>
        <v>2</v>
      </c>
      <c r="B130" s="28" t="s">
        <v>146</v>
      </c>
      <c r="C130" s="28"/>
      <c r="D130" s="19" t="s">
        <v>145</v>
      </c>
      <c r="E130" s="18">
        <v>10</v>
      </c>
      <c r="F130" s="18">
        <v>10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39">
        <f aca="true" t="shared" si="19" ref="R130:R153">SUM(F130:Q130)</f>
        <v>10</v>
      </c>
      <c r="S130" s="62"/>
      <c r="T130" s="63">
        <f t="shared" si="7"/>
        <v>0</v>
      </c>
    </row>
    <row r="131" spans="1:20" s="27" customFormat="1" ht="15">
      <c r="A131" s="29">
        <f t="shared" si="18"/>
        <v>3</v>
      </c>
      <c r="B131" s="28" t="s">
        <v>147</v>
      </c>
      <c r="C131" s="28"/>
      <c r="D131" s="19" t="s">
        <v>28</v>
      </c>
      <c r="E131" s="18">
        <v>15</v>
      </c>
      <c r="F131" s="18">
        <v>5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39">
        <f t="shared" si="19"/>
        <v>5</v>
      </c>
      <c r="S131" s="62"/>
      <c r="T131" s="63">
        <f t="shared" si="7"/>
        <v>0</v>
      </c>
    </row>
    <row r="132" spans="1:20" s="27" customFormat="1" ht="15">
      <c r="A132" s="29">
        <f t="shared" si="18"/>
        <v>4</v>
      </c>
      <c r="B132" s="28" t="s">
        <v>148</v>
      </c>
      <c r="C132" s="28"/>
      <c r="D132" s="19" t="s">
        <v>28</v>
      </c>
      <c r="E132" s="18">
        <v>15</v>
      </c>
      <c r="F132" s="18">
        <v>5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39">
        <f t="shared" si="19"/>
        <v>5</v>
      </c>
      <c r="S132" s="62"/>
      <c r="T132" s="63">
        <f t="shared" si="7"/>
        <v>0</v>
      </c>
    </row>
    <row r="133" spans="1:20" s="27" customFormat="1" ht="15">
      <c r="A133" s="29">
        <f t="shared" si="18"/>
        <v>5</v>
      </c>
      <c r="B133" s="25" t="s">
        <v>149</v>
      </c>
      <c r="C133" s="28"/>
      <c r="D133" s="19" t="s">
        <v>150</v>
      </c>
      <c r="E133" s="18">
        <v>40</v>
      </c>
      <c r="F133" s="18">
        <v>2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39">
        <f t="shared" si="19"/>
        <v>2</v>
      </c>
      <c r="S133" s="62"/>
      <c r="T133" s="63">
        <f t="shared" si="7"/>
        <v>0</v>
      </c>
    </row>
    <row r="134" spans="1:20" s="27" customFormat="1" ht="15">
      <c r="A134" s="29">
        <f t="shared" si="18"/>
        <v>6</v>
      </c>
      <c r="B134" s="25" t="s">
        <v>151</v>
      </c>
      <c r="C134" s="28"/>
      <c r="D134" s="19" t="s">
        <v>150</v>
      </c>
      <c r="E134" s="18">
        <v>40</v>
      </c>
      <c r="F134" s="18">
        <v>2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39">
        <f t="shared" si="19"/>
        <v>2</v>
      </c>
      <c r="S134" s="62"/>
      <c r="T134" s="63">
        <f t="shared" si="7"/>
        <v>0</v>
      </c>
    </row>
    <row r="135" spans="1:20" s="27" customFormat="1" ht="15">
      <c r="A135" s="29">
        <f t="shared" si="18"/>
        <v>7</v>
      </c>
      <c r="B135" s="25" t="s">
        <v>152</v>
      </c>
      <c r="C135" s="28"/>
      <c r="D135" s="19" t="s">
        <v>150</v>
      </c>
      <c r="E135" s="18">
        <v>40</v>
      </c>
      <c r="F135" s="18">
        <v>2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39">
        <f t="shared" si="19"/>
        <v>2</v>
      </c>
      <c r="S135" s="62"/>
      <c r="T135" s="63">
        <f t="shared" si="7"/>
        <v>0</v>
      </c>
    </row>
    <row r="136" spans="1:20" s="27" customFormat="1" ht="15">
      <c r="A136" s="29">
        <f t="shared" si="18"/>
        <v>8</v>
      </c>
      <c r="B136" s="34" t="s">
        <v>153</v>
      </c>
      <c r="C136" s="60"/>
      <c r="D136" s="58" t="s">
        <v>150</v>
      </c>
      <c r="E136" s="59">
        <v>200</v>
      </c>
      <c r="F136" s="59">
        <v>5</v>
      </c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39">
        <f t="shared" si="19"/>
        <v>5</v>
      </c>
      <c r="S136" s="62"/>
      <c r="T136" s="63">
        <f t="shared" si="7"/>
        <v>0</v>
      </c>
    </row>
    <row r="137" spans="1:20" s="27" customFormat="1" ht="15">
      <c r="A137" s="29">
        <f t="shared" si="18"/>
        <v>9</v>
      </c>
      <c r="B137" s="34" t="s">
        <v>154</v>
      </c>
      <c r="C137" s="60"/>
      <c r="D137" s="58" t="s">
        <v>150</v>
      </c>
      <c r="E137" s="59">
        <v>200</v>
      </c>
      <c r="F137" s="59">
        <v>5</v>
      </c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39">
        <f t="shared" si="19"/>
        <v>5</v>
      </c>
      <c r="S137" s="62"/>
      <c r="T137" s="63">
        <f t="shared" si="7"/>
        <v>0</v>
      </c>
    </row>
    <row r="138" spans="1:20" s="27" customFormat="1" ht="15">
      <c r="A138" s="29">
        <f t="shared" si="18"/>
        <v>10</v>
      </c>
      <c r="B138" s="34" t="s">
        <v>155</v>
      </c>
      <c r="C138" s="60"/>
      <c r="D138" s="58" t="s">
        <v>150</v>
      </c>
      <c r="E138" s="59">
        <v>200</v>
      </c>
      <c r="F138" s="59">
        <v>5</v>
      </c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39">
        <f t="shared" si="19"/>
        <v>5</v>
      </c>
      <c r="S138" s="62"/>
      <c r="T138" s="63">
        <f t="shared" si="7"/>
        <v>0</v>
      </c>
    </row>
    <row r="139" spans="1:20" s="27" customFormat="1" ht="45">
      <c r="A139" s="29">
        <f t="shared" si="18"/>
        <v>11</v>
      </c>
      <c r="B139" s="34" t="s">
        <v>156</v>
      </c>
      <c r="C139" s="68" t="s">
        <v>157</v>
      </c>
      <c r="D139" s="58" t="s">
        <v>150</v>
      </c>
      <c r="E139" s="59">
        <v>200</v>
      </c>
      <c r="F139" s="59"/>
      <c r="G139" s="59"/>
      <c r="H139" s="59"/>
      <c r="I139" s="59"/>
      <c r="J139" s="59"/>
      <c r="K139" s="59"/>
      <c r="L139" s="59">
        <v>4</v>
      </c>
      <c r="M139" s="59"/>
      <c r="N139" s="59"/>
      <c r="O139" s="59"/>
      <c r="P139" s="59"/>
      <c r="Q139" s="59"/>
      <c r="R139" s="39">
        <f t="shared" si="19"/>
        <v>4</v>
      </c>
      <c r="S139" s="62"/>
      <c r="T139" s="63">
        <f t="shared" si="7"/>
        <v>0</v>
      </c>
    </row>
    <row r="140" spans="1:20" s="27" customFormat="1" ht="45">
      <c r="A140" s="29">
        <f t="shared" si="18"/>
        <v>12</v>
      </c>
      <c r="B140" s="34" t="s">
        <v>158</v>
      </c>
      <c r="C140" s="68" t="s">
        <v>157</v>
      </c>
      <c r="D140" s="58" t="s">
        <v>150</v>
      </c>
      <c r="E140" s="59">
        <v>200</v>
      </c>
      <c r="F140" s="59"/>
      <c r="G140" s="59"/>
      <c r="H140" s="59"/>
      <c r="I140" s="59"/>
      <c r="J140" s="59"/>
      <c r="K140" s="59"/>
      <c r="L140" s="59">
        <v>3</v>
      </c>
      <c r="M140" s="59"/>
      <c r="N140" s="59"/>
      <c r="O140" s="59"/>
      <c r="P140" s="59"/>
      <c r="Q140" s="59"/>
      <c r="R140" s="39">
        <f t="shared" si="19"/>
        <v>3</v>
      </c>
      <c r="S140" s="62"/>
      <c r="T140" s="63">
        <f t="shared" si="7"/>
        <v>0</v>
      </c>
    </row>
    <row r="141" spans="1:20" s="27" customFormat="1" ht="45">
      <c r="A141" s="29">
        <f t="shared" si="18"/>
        <v>13</v>
      </c>
      <c r="B141" s="34" t="s">
        <v>159</v>
      </c>
      <c r="C141" s="68" t="s">
        <v>157</v>
      </c>
      <c r="D141" s="58" t="s">
        <v>150</v>
      </c>
      <c r="E141" s="59">
        <v>200</v>
      </c>
      <c r="F141" s="59"/>
      <c r="G141" s="59"/>
      <c r="H141" s="59"/>
      <c r="I141" s="59"/>
      <c r="J141" s="59"/>
      <c r="K141" s="59"/>
      <c r="L141" s="59">
        <v>3</v>
      </c>
      <c r="M141" s="59"/>
      <c r="N141" s="59"/>
      <c r="O141" s="59"/>
      <c r="P141" s="59"/>
      <c r="Q141" s="59"/>
      <c r="R141" s="39">
        <f t="shared" si="19"/>
        <v>3</v>
      </c>
      <c r="S141" s="62"/>
      <c r="T141" s="63">
        <f t="shared" si="7"/>
        <v>0</v>
      </c>
    </row>
    <row r="142" spans="1:20" s="27" customFormat="1" ht="45">
      <c r="A142" s="29">
        <f t="shared" si="18"/>
        <v>14</v>
      </c>
      <c r="B142" s="34" t="s">
        <v>160</v>
      </c>
      <c r="C142" s="68" t="s">
        <v>157</v>
      </c>
      <c r="D142" s="58" t="s">
        <v>150</v>
      </c>
      <c r="E142" s="59">
        <v>180</v>
      </c>
      <c r="F142" s="59"/>
      <c r="G142" s="59"/>
      <c r="H142" s="59"/>
      <c r="I142" s="59"/>
      <c r="J142" s="59"/>
      <c r="K142" s="59"/>
      <c r="L142" s="59">
        <v>2</v>
      </c>
      <c r="M142" s="59"/>
      <c r="N142" s="59"/>
      <c r="O142" s="59"/>
      <c r="P142" s="59"/>
      <c r="Q142" s="59"/>
      <c r="R142" s="39">
        <f t="shared" si="19"/>
        <v>2</v>
      </c>
      <c r="S142" s="62"/>
      <c r="T142" s="63">
        <f t="shared" si="7"/>
        <v>0</v>
      </c>
    </row>
    <row r="143" spans="1:20" s="27" customFormat="1" ht="30">
      <c r="A143" s="29">
        <f t="shared" si="18"/>
        <v>15</v>
      </c>
      <c r="B143" s="34" t="s">
        <v>161</v>
      </c>
      <c r="C143" s="69" t="s">
        <v>162</v>
      </c>
      <c r="D143" s="58" t="s">
        <v>150</v>
      </c>
      <c r="E143" s="59">
        <v>100</v>
      </c>
      <c r="F143" s="59"/>
      <c r="G143" s="59"/>
      <c r="H143" s="59"/>
      <c r="I143" s="59"/>
      <c r="J143" s="59"/>
      <c r="K143" s="59"/>
      <c r="L143" s="59"/>
      <c r="M143" s="59"/>
      <c r="N143" s="59">
        <v>14</v>
      </c>
      <c r="O143" s="59"/>
      <c r="P143" s="59"/>
      <c r="Q143" s="59"/>
      <c r="R143" s="39">
        <f t="shared" si="19"/>
        <v>14</v>
      </c>
      <c r="S143" s="62"/>
      <c r="T143" s="63">
        <f t="shared" si="7"/>
        <v>0</v>
      </c>
    </row>
    <row r="144" spans="1:20" s="27" customFormat="1" ht="30">
      <c r="A144" s="29">
        <f t="shared" si="18"/>
        <v>16</v>
      </c>
      <c r="B144" s="34" t="s">
        <v>163</v>
      </c>
      <c r="C144" s="70" t="s">
        <v>162</v>
      </c>
      <c r="D144" s="58" t="s">
        <v>150</v>
      </c>
      <c r="E144" s="59">
        <v>100</v>
      </c>
      <c r="F144" s="59"/>
      <c r="G144" s="59"/>
      <c r="H144" s="59"/>
      <c r="I144" s="59"/>
      <c r="J144" s="59"/>
      <c r="K144" s="59"/>
      <c r="L144" s="59"/>
      <c r="M144" s="59"/>
      <c r="N144" s="59">
        <v>8</v>
      </c>
      <c r="O144" s="59"/>
      <c r="P144" s="59"/>
      <c r="Q144" s="59"/>
      <c r="R144" s="39">
        <f t="shared" si="19"/>
        <v>8</v>
      </c>
      <c r="S144" s="62"/>
      <c r="T144" s="63">
        <f t="shared" si="7"/>
        <v>0</v>
      </c>
    </row>
    <row r="145" spans="1:20" s="27" customFormat="1" ht="15">
      <c r="A145" s="29">
        <f t="shared" si="18"/>
        <v>17</v>
      </c>
      <c r="B145" s="34" t="s">
        <v>164</v>
      </c>
      <c r="C145" s="60"/>
      <c r="D145" s="58" t="s">
        <v>150</v>
      </c>
      <c r="E145" s="59">
        <v>200</v>
      </c>
      <c r="F145" s="59"/>
      <c r="G145" s="59"/>
      <c r="H145" s="59"/>
      <c r="I145" s="59"/>
      <c r="J145" s="59"/>
      <c r="K145" s="59">
        <v>5</v>
      </c>
      <c r="L145" s="59"/>
      <c r="M145" s="59"/>
      <c r="N145" s="59"/>
      <c r="O145" s="59">
        <v>20</v>
      </c>
      <c r="P145" s="59"/>
      <c r="Q145" s="59"/>
      <c r="R145" s="39">
        <f t="shared" si="19"/>
        <v>25</v>
      </c>
      <c r="S145" s="62"/>
      <c r="T145" s="63">
        <f t="shared" si="7"/>
        <v>0</v>
      </c>
    </row>
    <row r="146" spans="1:20" s="27" customFormat="1" ht="15">
      <c r="A146" s="29">
        <f t="shared" si="18"/>
        <v>18</v>
      </c>
      <c r="B146" s="34" t="s">
        <v>165</v>
      </c>
      <c r="C146" s="60"/>
      <c r="D146" s="58" t="s">
        <v>150</v>
      </c>
      <c r="E146" s="59">
        <v>200</v>
      </c>
      <c r="F146" s="59"/>
      <c r="G146" s="59"/>
      <c r="H146" s="59"/>
      <c r="I146" s="59"/>
      <c r="J146" s="59"/>
      <c r="K146" s="59">
        <v>15</v>
      </c>
      <c r="L146" s="59"/>
      <c r="M146" s="59"/>
      <c r="N146" s="59"/>
      <c r="O146" s="59"/>
      <c r="P146" s="59"/>
      <c r="Q146" s="59"/>
      <c r="R146" s="39">
        <f t="shared" si="19"/>
        <v>15</v>
      </c>
      <c r="S146" s="62"/>
      <c r="T146" s="63">
        <f t="shared" si="7"/>
        <v>0</v>
      </c>
    </row>
    <row r="147" spans="1:20" s="27" customFormat="1" ht="15">
      <c r="A147" s="29">
        <f t="shared" si="18"/>
        <v>19</v>
      </c>
      <c r="B147" s="34" t="s">
        <v>166</v>
      </c>
      <c r="C147" s="60"/>
      <c r="D147" s="58" t="s">
        <v>150</v>
      </c>
      <c r="E147" s="59">
        <v>200</v>
      </c>
      <c r="F147" s="59"/>
      <c r="G147" s="59"/>
      <c r="H147" s="59"/>
      <c r="I147" s="59"/>
      <c r="J147" s="59"/>
      <c r="K147" s="59">
        <v>15</v>
      </c>
      <c r="L147" s="59"/>
      <c r="M147" s="59"/>
      <c r="N147" s="59"/>
      <c r="O147" s="59">
        <v>20</v>
      </c>
      <c r="P147" s="59"/>
      <c r="Q147" s="59"/>
      <c r="R147" s="39">
        <f t="shared" si="19"/>
        <v>35</v>
      </c>
      <c r="S147" s="62"/>
      <c r="T147" s="63">
        <f t="shared" si="7"/>
        <v>0</v>
      </c>
    </row>
    <row r="148" spans="1:20" s="27" customFormat="1" ht="15">
      <c r="A148" s="29">
        <f t="shared" si="18"/>
        <v>20</v>
      </c>
      <c r="B148" s="25" t="s">
        <v>167</v>
      </c>
      <c r="C148" s="28"/>
      <c r="D148" s="19" t="s">
        <v>28</v>
      </c>
      <c r="E148" s="18">
        <v>50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>
        <v>100</v>
      </c>
      <c r="P148" s="18"/>
      <c r="Q148" s="18"/>
      <c r="R148" s="39">
        <f t="shared" si="19"/>
        <v>100</v>
      </c>
      <c r="S148" s="62"/>
      <c r="T148" s="63">
        <f t="shared" si="7"/>
        <v>0</v>
      </c>
    </row>
    <row r="149" spans="1:20" s="27" customFormat="1" ht="30">
      <c r="A149" s="29">
        <f t="shared" si="18"/>
        <v>21</v>
      </c>
      <c r="B149" s="25" t="s">
        <v>168</v>
      </c>
      <c r="C149" s="28"/>
      <c r="D149" s="19" t="s">
        <v>28</v>
      </c>
      <c r="E149" s="18">
        <v>100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>
        <v>200</v>
      </c>
      <c r="P149" s="18"/>
      <c r="Q149" s="18"/>
      <c r="R149" s="39">
        <f t="shared" si="19"/>
        <v>200</v>
      </c>
      <c r="S149" s="62"/>
      <c r="T149" s="63">
        <f t="shared" si="7"/>
        <v>0</v>
      </c>
    </row>
    <row r="150" spans="1:20" s="27" customFormat="1" ht="15">
      <c r="A150" s="29">
        <f t="shared" si="18"/>
        <v>22</v>
      </c>
      <c r="B150" s="28" t="s">
        <v>169</v>
      </c>
      <c r="C150" s="28"/>
      <c r="D150" s="19" t="s">
        <v>28</v>
      </c>
      <c r="E150" s="18">
        <v>100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>
        <v>3</v>
      </c>
      <c r="P150" s="18"/>
      <c r="Q150" s="18"/>
      <c r="R150" s="39">
        <f t="shared" si="19"/>
        <v>3</v>
      </c>
      <c r="S150" s="62"/>
      <c r="T150" s="63">
        <f t="shared" si="7"/>
        <v>0</v>
      </c>
    </row>
    <row r="151" spans="1:20" s="27" customFormat="1" ht="15">
      <c r="A151" s="29">
        <f t="shared" si="18"/>
        <v>23</v>
      </c>
      <c r="B151" s="28" t="s">
        <v>170</v>
      </c>
      <c r="C151" s="28"/>
      <c r="D151" s="19" t="s">
        <v>28</v>
      </c>
      <c r="E151" s="18">
        <v>10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>
        <v>15</v>
      </c>
      <c r="P151" s="18"/>
      <c r="Q151" s="18"/>
      <c r="R151" s="39">
        <f t="shared" si="19"/>
        <v>15</v>
      </c>
      <c r="S151" s="62"/>
      <c r="T151" s="63">
        <f t="shared" si="7"/>
        <v>0</v>
      </c>
    </row>
    <row r="152" spans="1:20" s="27" customFormat="1" ht="15">
      <c r="A152" s="29">
        <f t="shared" si="18"/>
        <v>24</v>
      </c>
      <c r="B152" s="28" t="s">
        <v>171</v>
      </c>
      <c r="C152" s="28"/>
      <c r="D152" s="19" t="s">
        <v>28</v>
      </c>
      <c r="E152" s="18">
        <v>10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>
        <v>10</v>
      </c>
      <c r="P152" s="18"/>
      <c r="Q152" s="18"/>
      <c r="R152" s="39">
        <f t="shared" si="19"/>
        <v>10</v>
      </c>
      <c r="S152" s="62"/>
      <c r="T152" s="63">
        <f t="shared" si="7"/>
        <v>0</v>
      </c>
    </row>
    <row r="153" spans="1:20" s="27" customFormat="1" ht="15">
      <c r="A153" s="29">
        <f t="shared" si="18"/>
        <v>25</v>
      </c>
      <c r="B153" s="28" t="s">
        <v>172</v>
      </c>
      <c r="C153" s="28"/>
      <c r="D153" s="19" t="s">
        <v>28</v>
      </c>
      <c r="E153" s="18">
        <v>1000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>
        <v>2</v>
      </c>
      <c r="P153" s="18"/>
      <c r="Q153" s="18"/>
      <c r="R153" s="39">
        <f t="shared" si="19"/>
        <v>2</v>
      </c>
      <c r="S153" s="62"/>
      <c r="T153" s="63">
        <f t="shared" si="7"/>
        <v>0</v>
      </c>
    </row>
    <row r="154" spans="1:20" ht="15.75" thickBot="1">
      <c r="A154" s="29">
        <f t="shared" si="18"/>
        <v>26</v>
      </c>
      <c r="B154" s="28"/>
      <c r="C154" s="28"/>
      <c r="D154" s="19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39">
        <f aca="true" t="shared" si="20" ref="R154">SUM(F154:Q154)</f>
        <v>0</v>
      </c>
      <c r="S154" s="40"/>
      <c r="T154" s="73">
        <f t="shared" si="7"/>
        <v>0</v>
      </c>
    </row>
    <row r="155" spans="1:20" ht="15.75" thickBot="1">
      <c r="A155" s="102" t="s">
        <v>12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4"/>
      <c r="T155" s="74">
        <f>SUM(T129:T154)</f>
        <v>0</v>
      </c>
    </row>
    <row r="156" spans="1:20" ht="18.75">
      <c r="A156" s="97">
        <v>10</v>
      </c>
      <c r="B156" s="83" t="s">
        <v>235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4"/>
    </row>
    <row r="157" spans="1:20" ht="15">
      <c r="A157" s="38">
        <v>1</v>
      </c>
      <c r="B157" s="28" t="s">
        <v>199</v>
      </c>
      <c r="C157" s="30" t="s">
        <v>200</v>
      </c>
      <c r="D157" s="19" t="s">
        <v>28</v>
      </c>
      <c r="E157" s="18">
        <v>1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>
        <v>2</v>
      </c>
      <c r="Q157" s="18"/>
      <c r="R157" s="39">
        <f>SUM(F157:Q157)</f>
        <v>2</v>
      </c>
      <c r="S157" s="62"/>
      <c r="T157" s="63">
        <f aca="true" t="shared" si="21" ref="T157:T168">R157*S157</f>
        <v>0</v>
      </c>
    </row>
    <row r="158" spans="1:20" s="27" customFormat="1" ht="15">
      <c r="A158" s="29">
        <f aca="true" t="shared" si="22" ref="A158:A160">A157+1</f>
        <v>2</v>
      </c>
      <c r="B158" s="28" t="s">
        <v>201</v>
      </c>
      <c r="C158" s="30" t="s">
        <v>202</v>
      </c>
      <c r="D158" s="19" t="s">
        <v>28</v>
      </c>
      <c r="E158" s="18">
        <v>1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>
        <v>1</v>
      </c>
      <c r="Q158" s="18"/>
      <c r="R158" s="39">
        <f aca="true" t="shared" si="23" ref="R158:R167">SUM(F158:Q158)</f>
        <v>1</v>
      </c>
      <c r="S158" s="62"/>
      <c r="T158" s="63">
        <f t="shared" si="21"/>
        <v>0</v>
      </c>
    </row>
    <row r="159" spans="1:20" s="27" customFormat="1" ht="15">
      <c r="A159" s="29">
        <f t="shared" si="22"/>
        <v>3</v>
      </c>
      <c r="B159" s="28" t="s">
        <v>203</v>
      </c>
      <c r="C159" s="30" t="s">
        <v>204</v>
      </c>
      <c r="D159" s="19" t="s">
        <v>28</v>
      </c>
      <c r="E159" s="18">
        <v>1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>
        <v>2</v>
      </c>
      <c r="Q159" s="18"/>
      <c r="R159" s="39">
        <f t="shared" si="23"/>
        <v>2</v>
      </c>
      <c r="S159" s="62"/>
      <c r="T159" s="63">
        <f t="shared" si="21"/>
        <v>0</v>
      </c>
    </row>
    <row r="160" spans="1:20" s="27" customFormat="1" ht="15.75" thickBot="1">
      <c r="A160" s="29">
        <f t="shared" si="22"/>
        <v>4</v>
      </c>
      <c r="B160" s="28"/>
      <c r="C160" s="30"/>
      <c r="D160" s="19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39">
        <f t="shared" si="23"/>
        <v>0</v>
      </c>
      <c r="S160" s="40"/>
      <c r="T160" s="73"/>
    </row>
    <row r="161" spans="1:20" s="27" customFormat="1" ht="15.75" thickBot="1">
      <c r="A161" s="121" t="s">
        <v>12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74">
        <f>SUM(T157:T160)</f>
        <v>0</v>
      </c>
    </row>
    <row r="162" spans="1:20" s="27" customFormat="1" ht="18.75">
      <c r="A162" s="97">
        <v>11</v>
      </c>
      <c r="B162" s="83" t="s">
        <v>236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4"/>
    </row>
    <row r="163" spans="1:20" s="27" customFormat="1" ht="15">
      <c r="A163" s="29">
        <v>1</v>
      </c>
      <c r="B163" s="28" t="s">
        <v>205</v>
      </c>
      <c r="C163" s="71" t="s">
        <v>206</v>
      </c>
      <c r="D163" s="19" t="s">
        <v>28</v>
      </c>
      <c r="E163" s="18">
        <v>1</v>
      </c>
      <c r="F163" s="18"/>
      <c r="G163" s="18"/>
      <c r="H163" s="18"/>
      <c r="I163" s="18">
        <v>1</v>
      </c>
      <c r="J163" s="18"/>
      <c r="K163" s="18"/>
      <c r="L163" s="18"/>
      <c r="M163" s="18"/>
      <c r="N163" s="18"/>
      <c r="O163" s="18"/>
      <c r="P163" s="18"/>
      <c r="Q163" s="18"/>
      <c r="R163" s="39">
        <f t="shared" si="23"/>
        <v>1</v>
      </c>
      <c r="S163" s="62"/>
      <c r="T163" s="63">
        <f t="shared" si="21"/>
        <v>0</v>
      </c>
    </row>
    <row r="164" spans="1:20" s="27" customFormat="1" ht="15">
      <c r="A164" s="29">
        <f aca="true" t="shared" si="24" ref="A164:A168">A163+1</f>
        <v>2</v>
      </c>
      <c r="B164" s="28" t="s">
        <v>207</v>
      </c>
      <c r="C164" s="72">
        <v>35037</v>
      </c>
      <c r="D164" s="19" t="s">
        <v>28</v>
      </c>
      <c r="E164" s="18">
        <v>1</v>
      </c>
      <c r="F164" s="18"/>
      <c r="G164" s="18"/>
      <c r="H164" s="18"/>
      <c r="I164" s="18">
        <v>1</v>
      </c>
      <c r="J164" s="18"/>
      <c r="K164" s="18"/>
      <c r="L164" s="18"/>
      <c r="M164" s="18"/>
      <c r="N164" s="18"/>
      <c r="O164" s="18"/>
      <c r="P164" s="18"/>
      <c r="Q164" s="18"/>
      <c r="R164" s="39">
        <f t="shared" si="23"/>
        <v>1</v>
      </c>
      <c r="S164" s="62"/>
      <c r="T164" s="63">
        <f t="shared" si="21"/>
        <v>0</v>
      </c>
    </row>
    <row r="165" spans="1:20" s="27" customFormat="1" ht="15">
      <c r="A165" s="29">
        <f t="shared" si="24"/>
        <v>3</v>
      </c>
      <c r="B165" s="28" t="s">
        <v>208</v>
      </c>
      <c r="C165" s="30" t="s">
        <v>209</v>
      </c>
      <c r="D165" s="19" t="s">
        <v>28</v>
      </c>
      <c r="E165" s="18">
        <v>1</v>
      </c>
      <c r="F165" s="18"/>
      <c r="G165" s="18"/>
      <c r="H165" s="18"/>
      <c r="I165" s="18"/>
      <c r="J165" s="18"/>
      <c r="K165" s="18"/>
      <c r="L165" s="18"/>
      <c r="M165" s="18"/>
      <c r="N165" s="18">
        <v>1</v>
      </c>
      <c r="O165" s="18"/>
      <c r="P165" s="18"/>
      <c r="Q165" s="18"/>
      <c r="R165" s="39">
        <f t="shared" si="23"/>
        <v>1</v>
      </c>
      <c r="S165" s="62"/>
      <c r="T165" s="63">
        <f t="shared" si="21"/>
        <v>0</v>
      </c>
    </row>
    <row r="166" spans="1:20" s="27" customFormat="1" ht="15">
      <c r="A166" s="29">
        <f t="shared" si="24"/>
        <v>4</v>
      </c>
      <c r="B166" s="28" t="s">
        <v>210</v>
      </c>
      <c r="C166" s="30" t="s">
        <v>211</v>
      </c>
      <c r="D166" s="19" t="s">
        <v>28</v>
      </c>
      <c r="E166" s="18">
        <v>1</v>
      </c>
      <c r="F166" s="18"/>
      <c r="G166" s="18"/>
      <c r="H166" s="18"/>
      <c r="I166" s="18"/>
      <c r="J166" s="18"/>
      <c r="K166" s="18"/>
      <c r="L166" s="18"/>
      <c r="M166" s="18"/>
      <c r="N166" s="18">
        <v>1</v>
      </c>
      <c r="O166" s="18"/>
      <c r="P166" s="18"/>
      <c r="Q166" s="18"/>
      <c r="R166" s="39">
        <f t="shared" si="23"/>
        <v>1</v>
      </c>
      <c r="S166" s="62"/>
      <c r="T166" s="63">
        <f t="shared" si="21"/>
        <v>0</v>
      </c>
    </row>
    <row r="167" spans="1:20" s="27" customFormat="1" ht="15">
      <c r="A167" s="29">
        <f t="shared" si="24"/>
        <v>5</v>
      </c>
      <c r="B167" s="28" t="s">
        <v>212</v>
      </c>
      <c r="C167" s="30" t="s">
        <v>213</v>
      </c>
      <c r="D167" s="19" t="s">
        <v>28</v>
      </c>
      <c r="E167" s="18">
        <v>1</v>
      </c>
      <c r="F167" s="18"/>
      <c r="G167" s="18"/>
      <c r="H167" s="18"/>
      <c r="I167" s="18"/>
      <c r="J167" s="18"/>
      <c r="K167" s="18"/>
      <c r="L167" s="18"/>
      <c r="M167" s="18"/>
      <c r="N167" s="18">
        <v>1</v>
      </c>
      <c r="O167" s="18"/>
      <c r="P167" s="18"/>
      <c r="Q167" s="18"/>
      <c r="R167" s="39">
        <f t="shared" si="23"/>
        <v>1</v>
      </c>
      <c r="S167" s="62"/>
      <c r="T167" s="63">
        <f t="shared" si="21"/>
        <v>0</v>
      </c>
    </row>
    <row r="168" spans="1:20" ht="15.75" thickBot="1">
      <c r="A168" s="29">
        <f t="shared" si="24"/>
        <v>6</v>
      </c>
      <c r="B168" s="28"/>
      <c r="C168" s="28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39">
        <f aca="true" t="shared" si="25" ref="R168">SUM(F168:Q168)</f>
        <v>0</v>
      </c>
      <c r="S168" s="40"/>
      <c r="T168" s="73">
        <f t="shared" si="21"/>
        <v>0</v>
      </c>
    </row>
    <row r="169" spans="1:20" ht="15.75" thickBot="1">
      <c r="A169" s="102" t="s">
        <v>12</v>
      </c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4"/>
      <c r="T169" s="74">
        <f>SUM(T163:T168)</f>
        <v>0</v>
      </c>
    </row>
    <row r="170" spans="1:20" ht="18.75">
      <c r="A170" s="97">
        <v>12</v>
      </c>
      <c r="B170" s="13" t="s">
        <v>237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4"/>
    </row>
    <row r="171" spans="1:20" ht="30">
      <c r="A171" s="29">
        <v>1</v>
      </c>
      <c r="B171" s="25" t="s">
        <v>226</v>
      </c>
      <c r="C171" s="25"/>
      <c r="D171" s="36" t="s">
        <v>28</v>
      </c>
      <c r="E171" s="37"/>
      <c r="F171" s="37"/>
      <c r="G171" s="37"/>
      <c r="H171" s="37"/>
      <c r="I171" s="37">
        <v>2</v>
      </c>
      <c r="J171" s="37"/>
      <c r="K171" s="37"/>
      <c r="L171" s="37"/>
      <c r="M171" s="37"/>
      <c r="N171" s="37"/>
      <c r="O171" s="37"/>
      <c r="P171" s="37"/>
      <c r="Q171" s="37"/>
      <c r="R171" s="39">
        <f>SUM(F171:Q171)</f>
        <v>2</v>
      </c>
      <c r="S171" s="62"/>
      <c r="T171" s="6">
        <f aca="true" t="shared" si="26" ref="T171:T172">R171*S171</f>
        <v>0</v>
      </c>
    </row>
    <row r="172" spans="1:20" ht="15.75" thickBot="1">
      <c r="A172" s="29">
        <f>A171+1</f>
        <v>2</v>
      </c>
      <c r="B172" s="25"/>
      <c r="C172" s="25"/>
      <c r="D172" s="36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9">
        <f aca="true" t="shared" si="27" ref="R172">SUM(F172:Q172)</f>
        <v>0</v>
      </c>
      <c r="S172" s="40"/>
      <c r="T172" s="76">
        <f t="shared" si="26"/>
        <v>0</v>
      </c>
    </row>
    <row r="173" spans="1:20" ht="15.75" thickBot="1">
      <c r="A173" s="102" t="s">
        <v>12</v>
      </c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4"/>
      <c r="T173" s="74">
        <f>SUM(T171:T172)</f>
        <v>0</v>
      </c>
    </row>
    <row r="174" spans="1:20" ht="18.75">
      <c r="A174" s="97">
        <v>13</v>
      </c>
      <c r="B174" s="13" t="s">
        <v>6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4"/>
    </row>
    <row r="175" spans="1:20" ht="15">
      <c r="A175" s="38">
        <v>1</v>
      </c>
      <c r="B175" s="28" t="s">
        <v>35</v>
      </c>
      <c r="C175" s="47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39">
        <f>SUM(F175:Q175)</f>
        <v>0</v>
      </c>
      <c r="S175" s="40"/>
      <c r="T175" s="41">
        <f aca="true" t="shared" si="28" ref="T175:T176">R175*S175</f>
        <v>0</v>
      </c>
    </row>
    <row r="176" spans="1:20" ht="15.75" thickBot="1">
      <c r="A176" s="29">
        <f aca="true" t="shared" si="29" ref="A176">A175+1</f>
        <v>2</v>
      </c>
      <c r="B176" s="28"/>
      <c r="C176" s="28"/>
      <c r="D176" s="19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39">
        <f aca="true" t="shared" si="30" ref="R176">SUM(F176:Q176)</f>
        <v>0</v>
      </c>
      <c r="S176" s="40"/>
      <c r="T176" s="73">
        <f t="shared" si="28"/>
        <v>0</v>
      </c>
    </row>
    <row r="177" spans="1:20" ht="15.75" thickBot="1">
      <c r="A177" s="102" t="s">
        <v>12</v>
      </c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4"/>
      <c r="T177" s="80">
        <f>SUM(T175:T176)</f>
        <v>0</v>
      </c>
    </row>
    <row r="178" spans="1:20" ht="18.75">
      <c r="A178" s="97">
        <v>14</v>
      </c>
      <c r="B178" s="13" t="s">
        <v>7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4"/>
    </row>
    <row r="179" spans="1:20" s="27" customFormat="1" ht="15">
      <c r="A179" s="42">
        <v>1</v>
      </c>
      <c r="B179" s="43" t="s">
        <v>35</v>
      </c>
      <c r="C179" s="43"/>
      <c r="D179" s="44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39">
        <f>SUM(F179:Q179)</f>
        <v>0</v>
      </c>
      <c r="S179" s="46"/>
      <c r="T179" s="41">
        <f aca="true" t="shared" si="31" ref="T179:T180">R179*S179</f>
        <v>0</v>
      </c>
    </row>
    <row r="180" spans="1:20" ht="15.75" thickBot="1">
      <c r="A180" s="29">
        <f aca="true" t="shared" si="32" ref="A180">A179+1</f>
        <v>2</v>
      </c>
      <c r="B180" s="28"/>
      <c r="C180" s="28"/>
      <c r="D180" s="19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39">
        <f>SUM(F180:Q180)</f>
        <v>0</v>
      </c>
      <c r="S180" s="40"/>
      <c r="T180" s="73">
        <f t="shared" si="31"/>
        <v>0</v>
      </c>
    </row>
    <row r="181" spans="1:20" ht="15.75" thickBot="1">
      <c r="A181" s="102" t="s">
        <v>12</v>
      </c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4"/>
      <c r="T181" s="80">
        <f>SUM(T179:T180)</f>
        <v>0</v>
      </c>
    </row>
    <row r="182" spans="1:20" ht="18.75">
      <c r="A182" s="97">
        <v>15</v>
      </c>
      <c r="B182" s="83" t="s">
        <v>238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4"/>
    </row>
    <row r="183" spans="1:20" ht="15">
      <c r="A183" s="38">
        <v>1</v>
      </c>
      <c r="B183" s="28" t="s">
        <v>173</v>
      </c>
      <c r="C183" s="28"/>
      <c r="D183" s="19" t="s">
        <v>28</v>
      </c>
      <c r="E183" s="18">
        <v>1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>
        <v>5</v>
      </c>
      <c r="P183" s="18"/>
      <c r="Q183" s="18"/>
      <c r="R183" s="39">
        <f>SUM(F183:Q183)</f>
        <v>5</v>
      </c>
      <c r="S183" s="62"/>
      <c r="T183" s="63">
        <f aca="true" t="shared" si="33" ref="T183:T186">R183*S183</f>
        <v>0</v>
      </c>
    </row>
    <row r="184" spans="1:20" s="27" customFormat="1" ht="15">
      <c r="A184" s="29">
        <f aca="true" t="shared" si="34" ref="A184:A186">A183+1</f>
        <v>2</v>
      </c>
      <c r="B184" s="28" t="s">
        <v>174</v>
      </c>
      <c r="C184" s="28"/>
      <c r="D184" s="19" t="s">
        <v>28</v>
      </c>
      <c r="E184" s="18">
        <v>1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>
        <v>2</v>
      </c>
      <c r="P184" s="18"/>
      <c r="Q184" s="18"/>
      <c r="R184" s="39">
        <f aca="true" t="shared" si="35" ref="R184:R185">SUM(F184:Q184)</f>
        <v>2</v>
      </c>
      <c r="S184" s="62"/>
      <c r="T184" s="63">
        <f t="shared" si="33"/>
        <v>0</v>
      </c>
    </row>
    <row r="185" spans="1:21" s="27" customFormat="1" ht="15">
      <c r="A185" s="29">
        <f t="shared" si="34"/>
        <v>3</v>
      </c>
      <c r="B185" s="28" t="s">
        <v>175</v>
      </c>
      <c r="C185" s="28"/>
      <c r="D185" s="19" t="s">
        <v>28</v>
      </c>
      <c r="E185" s="18">
        <v>1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>
        <v>1</v>
      </c>
      <c r="P185" s="18"/>
      <c r="Q185" s="18"/>
      <c r="R185" s="39">
        <f t="shared" si="35"/>
        <v>1</v>
      </c>
      <c r="S185" s="62"/>
      <c r="T185" s="63">
        <f t="shared" si="33"/>
        <v>0</v>
      </c>
      <c r="U185" s="92"/>
    </row>
    <row r="186" spans="1:20" ht="15.75" thickBot="1">
      <c r="A186" s="29">
        <f t="shared" si="34"/>
        <v>4</v>
      </c>
      <c r="B186" s="28"/>
      <c r="C186" s="28"/>
      <c r="D186" s="19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39">
        <f aca="true" t="shared" si="36" ref="R186">SUM(F186:Q186)</f>
        <v>0</v>
      </c>
      <c r="S186" s="40"/>
      <c r="T186" s="73">
        <f t="shared" si="33"/>
        <v>0</v>
      </c>
    </row>
    <row r="187" spans="1:20" ht="15.75" thickBot="1">
      <c r="A187" s="105" t="s">
        <v>12</v>
      </c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7"/>
      <c r="T187" s="74">
        <f>SUM(T183:T186)</f>
        <v>0</v>
      </c>
    </row>
    <row r="188" spans="1:20" ht="18.75">
      <c r="A188" s="97">
        <v>16</v>
      </c>
      <c r="B188" s="83" t="s">
        <v>239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4"/>
    </row>
    <row r="189" spans="1:20" ht="15">
      <c r="A189" s="38">
        <v>1</v>
      </c>
      <c r="B189" s="28" t="s">
        <v>214</v>
      </c>
      <c r="C189" s="26" t="s">
        <v>215</v>
      </c>
      <c r="D189" s="19" t="s">
        <v>28</v>
      </c>
      <c r="E189" s="18">
        <v>1000</v>
      </c>
      <c r="F189" s="18"/>
      <c r="G189" s="18"/>
      <c r="H189" s="18"/>
      <c r="I189" s="18">
        <v>1</v>
      </c>
      <c r="J189" s="18"/>
      <c r="K189" s="18"/>
      <c r="L189" s="18"/>
      <c r="M189" s="18"/>
      <c r="N189" s="18"/>
      <c r="O189" s="18"/>
      <c r="P189" s="18"/>
      <c r="Q189" s="18"/>
      <c r="R189" s="39">
        <f>SUM(F189:Q189)</f>
        <v>1</v>
      </c>
      <c r="S189" s="62"/>
      <c r="T189" s="63">
        <f t="shared" si="7"/>
        <v>0</v>
      </c>
    </row>
    <row r="190" spans="1:20" s="27" customFormat="1" ht="30">
      <c r="A190" s="29">
        <f aca="true" t="shared" si="37" ref="A190:A196">A189+1</f>
        <v>2</v>
      </c>
      <c r="B190" s="28" t="s">
        <v>216</v>
      </c>
      <c r="C190" s="67" t="s">
        <v>217</v>
      </c>
      <c r="D190" s="19" t="s">
        <v>28</v>
      </c>
      <c r="E190" s="18">
        <v>1</v>
      </c>
      <c r="F190" s="18"/>
      <c r="G190" s="18"/>
      <c r="H190" s="18"/>
      <c r="I190" s="18">
        <v>3</v>
      </c>
      <c r="J190" s="18"/>
      <c r="K190" s="18"/>
      <c r="L190" s="18"/>
      <c r="M190" s="18"/>
      <c r="N190" s="18"/>
      <c r="O190" s="18"/>
      <c r="P190" s="18"/>
      <c r="Q190" s="18"/>
      <c r="R190" s="39">
        <f aca="true" t="shared" si="38" ref="R190:R195">SUM(F190:Q190)</f>
        <v>3</v>
      </c>
      <c r="S190" s="62"/>
      <c r="T190" s="63">
        <f t="shared" si="7"/>
        <v>0</v>
      </c>
    </row>
    <row r="191" spans="1:20" s="27" customFormat="1" ht="30">
      <c r="A191" s="29">
        <f t="shared" si="37"/>
        <v>3</v>
      </c>
      <c r="B191" s="28" t="s">
        <v>218</v>
      </c>
      <c r="C191" s="30"/>
      <c r="D191" s="19" t="s">
        <v>28</v>
      </c>
      <c r="E191" s="18">
        <v>1000</v>
      </c>
      <c r="F191" s="18"/>
      <c r="G191" s="18"/>
      <c r="H191" s="18"/>
      <c r="I191" s="18"/>
      <c r="J191" s="18"/>
      <c r="K191" s="18">
        <v>1</v>
      </c>
      <c r="L191" s="18"/>
      <c r="M191" s="18"/>
      <c r="N191" s="18"/>
      <c r="O191" s="18"/>
      <c r="P191" s="18"/>
      <c r="Q191" s="18"/>
      <c r="R191" s="39">
        <f t="shared" si="38"/>
        <v>1</v>
      </c>
      <c r="S191" s="62"/>
      <c r="T191" s="63">
        <f aca="true" t="shared" si="39" ref="T191:T195">R191*S191</f>
        <v>0</v>
      </c>
    </row>
    <row r="192" spans="1:20" s="27" customFormat="1" ht="30">
      <c r="A192" s="29">
        <f t="shared" si="37"/>
        <v>4</v>
      </c>
      <c r="B192" s="28" t="s">
        <v>219</v>
      </c>
      <c r="C192" s="30"/>
      <c r="D192" s="19" t="s">
        <v>28</v>
      </c>
      <c r="E192" s="18">
        <v>1000</v>
      </c>
      <c r="F192" s="18"/>
      <c r="G192" s="18"/>
      <c r="H192" s="18"/>
      <c r="I192" s="18"/>
      <c r="J192" s="18"/>
      <c r="K192" s="18">
        <v>1</v>
      </c>
      <c r="L192" s="18"/>
      <c r="M192" s="18"/>
      <c r="N192" s="18"/>
      <c r="O192" s="18"/>
      <c r="P192" s="18"/>
      <c r="Q192" s="18"/>
      <c r="R192" s="39">
        <f t="shared" si="38"/>
        <v>1</v>
      </c>
      <c r="S192" s="62"/>
      <c r="T192" s="63">
        <f t="shared" si="39"/>
        <v>0</v>
      </c>
    </row>
    <row r="193" spans="1:20" s="27" customFormat="1" ht="30">
      <c r="A193" s="29">
        <f t="shared" si="37"/>
        <v>5</v>
      </c>
      <c r="B193" s="28" t="s">
        <v>220</v>
      </c>
      <c r="C193" s="30"/>
      <c r="D193" s="19" t="s">
        <v>28</v>
      </c>
      <c r="E193" s="18">
        <v>1000</v>
      </c>
      <c r="F193" s="18"/>
      <c r="G193" s="18"/>
      <c r="H193" s="18"/>
      <c r="I193" s="18"/>
      <c r="J193" s="18"/>
      <c r="K193" s="18">
        <v>1</v>
      </c>
      <c r="L193" s="18"/>
      <c r="M193" s="18"/>
      <c r="N193" s="18"/>
      <c r="O193" s="18"/>
      <c r="P193" s="18"/>
      <c r="Q193" s="18"/>
      <c r="R193" s="39">
        <f t="shared" si="38"/>
        <v>1</v>
      </c>
      <c r="S193" s="62"/>
      <c r="T193" s="63">
        <f t="shared" si="39"/>
        <v>0</v>
      </c>
    </row>
    <row r="194" spans="1:20" s="27" customFormat="1" ht="30">
      <c r="A194" s="29">
        <f t="shared" si="37"/>
        <v>6</v>
      </c>
      <c r="B194" s="28" t="s">
        <v>221</v>
      </c>
      <c r="C194" s="31" t="s">
        <v>222</v>
      </c>
      <c r="D194" s="19" t="s">
        <v>28</v>
      </c>
      <c r="E194" s="18">
        <v>1</v>
      </c>
      <c r="F194" s="18"/>
      <c r="G194" s="18"/>
      <c r="H194" s="18"/>
      <c r="I194" s="18"/>
      <c r="J194" s="18"/>
      <c r="K194" s="18"/>
      <c r="L194" s="18"/>
      <c r="M194" s="18"/>
      <c r="N194" s="18">
        <v>2</v>
      </c>
      <c r="O194" s="18"/>
      <c r="P194" s="18"/>
      <c r="Q194" s="18"/>
      <c r="R194" s="39">
        <f t="shared" si="38"/>
        <v>2</v>
      </c>
      <c r="S194" s="62"/>
      <c r="T194" s="63">
        <f t="shared" si="39"/>
        <v>0</v>
      </c>
    </row>
    <row r="195" spans="1:20" s="27" customFormat="1" ht="30">
      <c r="A195" s="29">
        <f t="shared" si="37"/>
        <v>7</v>
      </c>
      <c r="B195" s="28" t="s">
        <v>223</v>
      </c>
      <c r="C195" s="30" t="s">
        <v>222</v>
      </c>
      <c r="D195" s="19" t="s">
        <v>28</v>
      </c>
      <c r="E195" s="18">
        <v>1</v>
      </c>
      <c r="F195" s="18"/>
      <c r="G195" s="18"/>
      <c r="H195" s="18"/>
      <c r="I195" s="18"/>
      <c r="J195" s="18"/>
      <c r="K195" s="18"/>
      <c r="L195" s="18"/>
      <c r="M195" s="18"/>
      <c r="N195" s="18">
        <v>2</v>
      </c>
      <c r="O195" s="18"/>
      <c r="P195" s="18"/>
      <c r="Q195" s="18"/>
      <c r="R195" s="39">
        <f t="shared" si="38"/>
        <v>2</v>
      </c>
      <c r="S195" s="62"/>
      <c r="T195" s="63">
        <f t="shared" si="39"/>
        <v>0</v>
      </c>
    </row>
    <row r="196" spans="1:20" ht="15.75" thickBot="1">
      <c r="A196" s="29">
        <f t="shared" si="37"/>
        <v>8</v>
      </c>
      <c r="B196" s="28"/>
      <c r="C196" s="28"/>
      <c r="D196" s="19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39">
        <f aca="true" t="shared" si="40" ref="R196">SUM(F196:Q196)</f>
        <v>0</v>
      </c>
      <c r="S196" s="40"/>
      <c r="T196" s="73">
        <f aca="true" t="shared" si="41" ref="T196">R196*S196</f>
        <v>0</v>
      </c>
    </row>
    <row r="197" spans="1:20" ht="15.75" thickBot="1">
      <c r="A197" s="108" t="s">
        <v>12</v>
      </c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10"/>
      <c r="T197" s="74">
        <f>SUM(T189:T196)</f>
        <v>0</v>
      </c>
    </row>
    <row r="198" spans="1:20" ht="18.75">
      <c r="A198" s="97">
        <v>17</v>
      </c>
      <c r="B198" s="83" t="s">
        <v>240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91"/>
    </row>
    <row r="199" spans="1:24" s="10" customFormat="1" ht="15.75">
      <c r="A199" s="29">
        <v>1</v>
      </c>
      <c r="B199" s="25" t="s">
        <v>29</v>
      </c>
      <c r="C199" s="52" t="s">
        <v>30</v>
      </c>
      <c r="D199" s="36" t="s">
        <v>28</v>
      </c>
      <c r="E199" s="37">
        <v>1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>
        <v>1</v>
      </c>
      <c r="Q199" s="37"/>
      <c r="R199" s="17">
        <f aca="true" t="shared" si="42" ref="R199:R214">SUM(F199:Q199)</f>
        <v>1</v>
      </c>
      <c r="S199" s="62"/>
      <c r="T199" s="6">
        <f aca="true" t="shared" si="43" ref="T199:T214">R199*S199</f>
        <v>0</v>
      </c>
      <c r="X199" s="11"/>
    </row>
    <row r="200" spans="1:24" s="10" customFormat="1" ht="16.5" thickBot="1">
      <c r="A200" s="29">
        <f aca="true" t="shared" si="44" ref="A200">A199+1</f>
        <v>2</v>
      </c>
      <c r="B200" s="34"/>
      <c r="C200" s="34"/>
      <c r="D200" s="49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33">
        <f t="shared" si="42"/>
        <v>0</v>
      </c>
      <c r="S200" s="40"/>
      <c r="T200" s="76">
        <f t="shared" si="43"/>
        <v>0</v>
      </c>
      <c r="X200" s="11"/>
    </row>
    <row r="201" spans="1:24" s="10" customFormat="1" ht="16.5" thickBot="1">
      <c r="A201" s="114" t="s">
        <v>12</v>
      </c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78">
        <f>SUM(T199:T200)</f>
        <v>0</v>
      </c>
      <c r="X201" s="11"/>
    </row>
    <row r="202" spans="1:24" s="10" customFormat="1" ht="18.75">
      <c r="A202" s="97">
        <v>18</v>
      </c>
      <c r="B202" s="83" t="s">
        <v>241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4"/>
      <c r="X202" s="11"/>
    </row>
    <row r="203" spans="1:24" s="10" customFormat="1" ht="15.75">
      <c r="A203" s="35">
        <v>1</v>
      </c>
      <c r="B203" s="25" t="s">
        <v>31</v>
      </c>
      <c r="C203" s="48" t="s">
        <v>32</v>
      </c>
      <c r="D203" s="36" t="s">
        <v>28</v>
      </c>
      <c r="E203" s="37">
        <v>1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>
        <v>1</v>
      </c>
      <c r="Q203" s="37"/>
      <c r="R203" s="17">
        <f t="shared" si="42"/>
        <v>1</v>
      </c>
      <c r="S203" s="62"/>
      <c r="T203" s="6">
        <f t="shared" si="43"/>
        <v>0</v>
      </c>
      <c r="X203" s="11"/>
    </row>
    <row r="204" spans="1:24" s="10" customFormat="1" ht="16.5" thickBot="1">
      <c r="A204" s="29">
        <f aca="true" t="shared" si="45" ref="A204">A203+1</f>
        <v>2</v>
      </c>
      <c r="B204" s="25"/>
      <c r="C204" s="48"/>
      <c r="D204" s="36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17">
        <f t="shared" si="42"/>
        <v>0</v>
      </c>
      <c r="S204" s="40"/>
      <c r="T204" s="76">
        <f t="shared" si="43"/>
        <v>0</v>
      </c>
      <c r="X204" s="11"/>
    </row>
    <row r="205" spans="1:24" s="10" customFormat="1" ht="16.5" thickBot="1">
      <c r="A205" s="116" t="s">
        <v>12</v>
      </c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77">
        <f>SUM(T203:T204)</f>
        <v>0</v>
      </c>
      <c r="X205" s="11"/>
    </row>
    <row r="206" spans="1:24" s="10" customFormat="1" ht="18.75">
      <c r="A206" s="97">
        <v>19</v>
      </c>
      <c r="B206" s="83" t="s">
        <v>243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4"/>
      <c r="X206" s="11"/>
    </row>
    <row r="207" spans="1:24" s="10" customFormat="1" ht="15.75">
      <c r="A207" s="29">
        <v>1</v>
      </c>
      <c r="B207" s="25" t="s">
        <v>41</v>
      </c>
      <c r="C207" s="52" t="s">
        <v>37</v>
      </c>
      <c r="D207" s="36" t="s">
        <v>33</v>
      </c>
      <c r="E207" s="37">
        <v>1</v>
      </c>
      <c r="F207" s="37"/>
      <c r="G207" s="37"/>
      <c r="H207" s="37">
        <v>1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17">
        <f t="shared" si="42"/>
        <v>1</v>
      </c>
      <c r="S207" s="62"/>
      <c r="T207" s="6">
        <f t="shared" si="43"/>
        <v>0</v>
      </c>
      <c r="X207" s="11"/>
    </row>
    <row r="208" spans="1:24" s="10" customFormat="1" ht="15.75">
      <c r="A208" s="29">
        <f aca="true" t="shared" si="46" ref="A208:A210">A207+1</f>
        <v>2</v>
      </c>
      <c r="B208" s="25" t="s">
        <v>40</v>
      </c>
      <c r="C208" s="25" t="s">
        <v>38</v>
      </c>
      <c r="D208" s="36" t="s">
        <v>33</v>
      </c>
      <c r="E208" s="37">
        <v>1</v>
      </c>
      <c r="F208" s="37"/>
      <c r="G208" s="37"/>
      <c r="H208" s="37">
        <v>1</v>
      </c>
      <c r="I208" s="37"/>
      <c r="J208" s="37"/>
      <c r="K208" s="37"/>
      <c r="L208" s="37"/>
      <c r="M208" s="37"/>
      <c r="N208" s="37"/>
      <c r="O208" s="37"/>
      <c r="P208" s="37"/>
      <c r="Q208" s="37"/>
      <c r="R208" s="17">
        <f t="shared" si="42"/>
        <v>1</v>
      </c>
      <c r="S208" s="62"/>
      <c r="T208" s="6">
        <f t="shared" si="43"/>
        <v>0</v>
      </c>
      <c r="X208" s="11"/>
    </row>
    <row r="209" spans="1:24" s="10" customFormat="1" ht="15.75">
      <c r="A209" s="29">
        <f t="shared" si="46"/>
        <v>3</v>
      </c>
      <c r="B209" s="25" t="s">
        <v>39</v>
      </c>
      <c r="C209" s="25" t="s">
        <v>37</v>
      </c>
      <c r="D209" s="36" t="s">
        <v>33</v>
      </c>
      <c r="E209" s="37">
        <v>1</v>
      </c>
      <c r="F209" s="37"/>
      <c r="G209" s="37"/>
      <c r="H209" s="37">
        <v>1</v>
      </c>
      <c r="I209" s="37"/>
      <c r="J209" s="37"/>
      <c r="K209" s="37"/>
      <c r="L209" s="37"/>
      <c r="M209" s="37"/>
      <c r="N209" s="37"/>
      <c r="O209" s="37"/>
      <c r="P209" s="37"/>
      <c r="Q209" s="37"/>
      <c r="R209" s="17">
        <f t="shared" si="42"/>
        <v>1</v>
      </c>
      <c r="S209" s="62"/>
      <c r="T209" s="6">
        <f t="shared" si="43"/>
        <v>0</v>
      </c>
      <c r="X209" s="11"/>
    </row>
    <row r="210" spans="1:24" s="10" customFormat="1" ht="16.5" thickBot="1">
      <c r="A210" s="29">
        <f t="shared" si="46"/>
        <v>4</v>
      </c>
      <c r="B210" s="25"/>
      <c r="C210" s="25"/>
      <c r="D210" s="36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17">
        <f t="shared" si="42"/>
        <v>0</v>
      </c>
      <c r="S210" s="40"/>
      <c r="T210" s="51">
        <f t="shared" si="43"/>
        <v>0</v>
      </c>
      <c r="X210" s="11"/>
    </row>
    <row r="211" spans="1:24" s="10" customFormat="1" ht="16.5" thickBot="1">
      <c r="A211" s="118" t="s">
        <v>12</v>
      </c>
      <c r="B211" s="119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20"/>
      <c r="T211" s="78">
        <f>SUM(T207:T210)</f>
        <v>0</v>
      </c>
      <c r="X211" s="11"/>
    </row>
    <row r="212" spans="1:24" s="10" customFormat="1" ht="18.75">
      <c r="A212" s="98">
        <v>20</v>
      </c>
      <c r="B212" s="96" t="s">
        <v>242</v>
      </c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1"/>
      <c r="X212" s="11"/>
    </row>
    <row r="213" spans="1:24" s="10" customFormat="1" ht="15.75">
      <c r="A213" s="29">
        <v>1</v>
      </c>
      <c r="B213" s="25" t="s">
        <v>43</v>
      </c>
      <c r="C213" s="25" t="s">
        <v>42</v>
      </c>
      <c r="D213" s="32" t="s">
        <v>34</v>
      </c>
      <c r="E213" s="37">
        <v>500</v>
      </c>
      <c r="F213" s="37"/>
      <c r="G213" s="37"/>
      <c r="H213" s="37"/>
      <c r="I213" s="37"/>
      <c r="J213" s="37"/>
      <c r="K213" s="37">
        <v>1</v>
      </c>
      <c r="L213" s="37"/>
      <c r="M213" s="37"/>
      <c r="N213" s="37"/>
      <c r="O213" s="37"/>
      <c r="P213" s="37"/>
      <c r="Q213" s="37"/>
      <c r="R213" s="17">
        <f t="shared" si="42"/>
        <v>1</v>
      </c>
      <c r="S213" s="62"/>
      <c r="T213" s="6">
        <f t="shared" si="43"/>
        <v>0</v>
      </c>
      <c r="X213" s="11"/>
    </row>
    <row r="214" spans="1:20" s="10" customFormat="1" ht="15.75" thickBot="1">
      <c r="A214" s="29">
        <f aca="true" t="shared" si="47" ref="A214">A213+1</f>
        <v>2</v>
      </c>
      <c r="B214" s="25"/>
      <c r="C214" s="25"/>
      <c r="D214" s="36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17">
        <f t="shared" si="42"/>
        <v>0</v>
      </c>
      <c r="S214" s="40"/>
      <c r="T214" s="76">
        <f t="shared" si="43"/>
        <v>0</v>
      </c>
    </row>
    <row r="215" spans="1:28" ht="16.5" thickBot="1">
      <c r="A215" s="111" t="s">
        <v>12</v>
      </c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3"/>
      <c r="T215" s="95">
        <f>SUM(T213:T214)</f>
        <v>0</v>
      </c>
      <c r="U215" s="12"/>
      <c r="V215" s="10"/>
      <c r="W215" s="10"/>
      <c r="X215" s="10"/>
      <c r="Y215" s="10"/>
      <c r="Z215" s="10"/>
      <c r="AA215" s="10"/>
      <c r="AB215" s="10"/>
    </row>
    <row r="216" spans="1:20" ht="18.75">
      <c r="A216" s="97">
        <v>21</v>
      </c>
      <c r="B216" s="83" t="s">
        <v>244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4"/>
    </row>
    <row r="217" spans="1:20" s="27" customFormat="1" ht="15">
      <c r="A217" s="29">
        <v>1</v>
      </c>
      <c r="B217" s="25" t="s">
        <v>46</v>
      </c>
      <c r="C217" s="25" t="s">
        <v>47</v>
      </c>
      <c r="D217" s="32" t="s">
        <v>48</v>
      </c>
      <c r="E217" s="37">
        <v>10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>
        <v>40</v>
      </c>
      <c r="R217" s="17">
        <f aca="true" t="shared" si="48" ref="R217:R218">SUM(F217:Q217)</f>
        <v>40</v>
      </c>
      <c r="S217" s="62"/>
      <c r="T217" s="6">
        <f aca="true" t="shared" si="49" ref="T217:T219">R217*S217</f>
        <v>0</v>
      </c>
    </row>
    <row r="218" spans="1:20" s="27" customFormat="1" ht="15">
      <c r="A218" s="29">
        <f aca="true" t="shared" si="50" ref="A218">A217+1</f>
        <v>2</v>
      </c>
      <c r="B218" s="25" t="s">
        <v>49</v>
      </c>
      <c r="C218" s="25" t="s">
        <v>50</v>
      </c>
      <c r="D218" s="36" t="s">
        <v>28</v>
      </c>
      <c r="E218" s="37">
        <v>1</v>
      </c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>
        <v>7</v>
      </c>
      <c r="R218" s="17">
        <f t="shared" si="48"/>
        <v>7</v>
      </c>
      <c r="S218" s="62"/>
      <c r="T218" s="6">
        <f t="shared" si="49"/>
        <v>0</v>
      </c>
    </row>
    <row r="219" spans="1:20" s="27" customFormat="1" ht="15.75" thickBot="1">
      <c r="A219" s="29"/>
      <c r="B219" s="25"/>
      <c r="C219" s="25"/>
      <c r="D219" s="36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17"/>
      <c r="S219" s="40"/>
      <c r="T219" s="76">
        <f t="shared" si="49"/>
        <v>0</v>
      </c>
    </row>
    <row r="220" spans="1:20" s="27" customFormat="1" ht="16.5" thickBot="1">
      <c r="A220" s="99" t="s">
        <v>12</v>
      </c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1"/>
      <c r="T220" s="93">
        <f>SUM(T217:T219)</f>
        <v>0</v>
      </c>
    </row>
    <row r="221" spans="4:20" s="27" customFormat="1" ht="1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"/>
      <c r="S221" s="3"/>
      <c r="T221" s="3"/>
    </row>
    <row r="222" spans="1:21" ht="15">
      <c r="A222" s="20"/>
      <c r="B222" s="21"/>
      <c r="C222" s="22"/>
      <c r="D222" s="20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8"/>
      <c r="U222" s="7"/>
    </row>
    <row r="223" spans="1:21" ht="15">
      <c r="A223" s="20"/>
      <c r="B223" s="21"/>
      <c r="C223" s="23"/>
      <c r="D223" s="20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8"/>
      <c r="U223" s="7"/>
    </row>
    <row r="224" spans="1:21" ht="15">
      <c r="A224" s="20"/>
      <c r="B224" s="21"/>
      <c r="C224" s="20"/>
      <c r="D224" s="20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8"/>
      <c r="U224" s="7"/>
    </row>
    <row r="225" spans="1:21" ht="15">
      <c r="A225" s="20" t="s">
        <v>44</v>
      </c>
      <c r="B225" s="21"/>
      <c r="C225" s="53" t="s">
        <v>45</v>
      </c>
      <c r="D225" s="20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8"/>
      <c r="U225" s="7"/>
    </row>
    <row r="226" spans="1:21" ht="15">
      <c r="A226" s="20"/>
      <c r="B226" s="20"/>
      <c r="C226" s="24"/>
      <c r="D226" s="20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8"/>
      <c r="U226" s="7"/>
    </row>
    <row r="227" spans="1:21" ht="15.75">
      <c r="A227" s="20"/>
      <c r="B227" s="20"/>
      <c r="C227" s="20"/>
      <c r="D227" s="20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9"/>
      <c r="T227" s="8"/>
      <c r="U227" s="7"/>
    </row>
    <row r="228" spans="4:21" ht="1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8"/>
      <c r="U228" s="7"/>
    </row>
    <row r="229" ht="15"/>
    <row r="230" ht="15"/>
    <row r="231" ht="15"/>
    <row r="232" ht="15"/>
    <row r="233" ht="15"/>
    <row r="234" ht="15"/>
    <row r="235" ht="15"/>
    <row r="236" ht="15"/>
    <row r="237" ht="15"/>
  </sheetData>
  <mergeCells count="35">
    <mergeCell ref="A32:S32"/>
    <mergeCell ref="A122:S122"/>
    <mergeCell ref="A17:S17"/>
    <mergeCell ref="A22:S22"/>
    <mergeCell ref="A26:S26"/>
    <mergeCell ref="A97:S97"/>
    <mergeCell ref="A101:S101"/>
    <mergeCell ref="A1:T1"/>
    <mergeCell ref="A3:T3"/>
    <mergeCell ref="A4:T4"/>
    <mergeCell ref="B7:B10"/>
    <mergeCell ref="D7:R8"/>
    <mergeCell ref="S7:T8"/>
    <mergeCell ref="C7:C10"/>
    <mergeCell ref="A7:A10"/>
    <mergeCell ref="A5:T5"/>
    <mergeCell ref="D9:D10"/>
    <mergeCell ref="E9:E10"/>
    <mergeCell ref="F9:R9"/>
    <mergeCell ref="S9:S10"/>
    <mergeCell ref="T9:T10"/>
    <mergeCell ref="A127:S127"/>
    <mergeCell ref="A155:S155"/>
    <mergeCell ref="A169:S169"/>
    <mergeCell ref="A173:S173"/>
    <mergeCell ref="A161:S161"/>
    <mergeCell ref="A220:S220"/>
    <mergeCell ref="A177:S177"/>
    <mergeCell ref="A181:S181"/>
    <mergeCell ref="A187:S187"/>
    <mergeCell ref="A197:S197"/>
    <mergeCell ref="A215:S215"/>
    <mergeCell ref="A201:S201"/>
    <mergeCell ref="A205:S205"/>
    <mergeCell ref="A211:S211"/>
  </mergeCells>
  <hyperlinks>
    <hyperlink ref="C24" r:id="rId1" display="https://www.helago-cz.cz/eshop-liebherr-fkv-4143-chladnicka-147989.html"/>
    <hyperlink ref="C80" r:id="rId2" display="https://www.benu.cz/inj-jehla-sterican-23g-0-6x25mm-modra-ster-100ks?aw=1&amp;gclid=EAIaIQobChMI7Puxn9GH2wIVFijTCh3fZQKvEAQYASABEgLrhfD_BwE"/>
    <hyperlink ref="C81" r:id="rId3" display="https://www.benu.cz/gaza-hydr-role-90cmx10m-17niti-1ks-batist"/>
    <hyperlink ref="C82" r:id="rId4" display="http://www.zdravotnicky-material-steriwund.cz/product.php?id_product=946"/>
    <hyperlink ref="C83" r:id="rId5" display="http://www.zelenahvezda.cz/zdravotnicke-potreby/dafilon-r"/>
    <hyperlink ref="C84" r:id="rId6" display="http://www.zelenahvezda.cz/zdravotnicke-potreby/histoacryl-r"/>
    <hyperlink ref="C88" r:id="rId7" display="https://eshop.medin.cz/pinzeta-anatomicka-velmi-jemna-matovana-145-cm"/>
    <hyperlink ref="C89" r:id="rId8" display="https://eshop.medin.cz/pinzeta-anatomicka-rovna-jemna-matovana-145-cm"/>
    <hyperlink ref="C90" r:id="rId9" display="https://www.chirmax.cz/chirmax_multi/index.php?stranka_id=31"/>
    <hyperlink ref="C91" r:id="rId10" display="https://www.dentamed.cz/e-shop/led-stereo-lupa-01-5004-1-2x1-8x2-5x3-5cocky_0081925.html"/>
    <hyperlink ref="C139" r:id="rId11" display="https://www.p-lab.cz/katalog/rukavice-vysetrovaci-nitrilove-sempercare-velvet_11529p"/>
    <hyperlink ref="C140" r:id="rId12" display="https://www.p-lab.cz/katalog/rukavice-vysetrovaci-nitrilove-sempercare-velvet_11529p"/>
    <hyperlink ref="C141" r:id="rId13" display="https://www.p-lab.cz/katalog/rukavice-vysetrovaci-nitrilove-sempercare-velvet_11529p"/>
    <hyperlink ref="C142" r:id="rId14" display="https://www.p-lab.cz/katalog/rukavice-vysetrovaci-nitrilove-sempercare-velvet_11529p"/>
    <hyperlink ref="C143" r:id="rId15" display="https://www.p-lab.cz/katalog/rukavice-vysetrovaci-nitrilove-modre-dona-vulkan-medical_8984p"/>
    <hyperlink ref="C115" r:id="rId16" display="https://www.lekarna.cz/mesocain-1-10x10ml-1-injekcni-roztok/#vice-informaci"/>
    <hyperlink ref="C189" r:id="rId17" display="https://www.verkon.cz/mikrozkumavka-pp/"/>
    <hyperlink ref="C190" r:id="rId18" display="https://www.p-lab.cz/katalog/stojanek-kombi-5-v-1-flipper-typ-5-ssi_3872p"/>
    <hyperlink ref="C194" r:id="rId19" display="https://www.p-lab.cz/katalog/michadlo-magneticke-octagon_402p?vyhledane=míchadlo"/>
    <hyperlink ref="C95" r:id="rId20" display="https://www.p-lab.cz/katalog/papir-filtracni-pro-kvalitativni-analyzu_2642p"/>
    <hyperlink ref="C119" r:id="rId21" display="https://www.lekarna-doktorka.cz/9003638281767-tachosil-drm-spo-9-5x4-8cm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5"/>
  <ignoredErrors>
    <ignoredError sqref="R19:R20 R24 R171 R175 R213 R199:R200 R207:R209 R203 R217:R218 R12:R16 R34:R85 R129:R153 R183:R185 R124:R125 R163:R167 R189:R195 R28:R30 R103:R120 R157:R159 R86:R87 R88:R95" formulaRange="1"/>
    <ignoredError sqref="T26" formula="1"/>
  </ignoredErrors>
  <drawing r:id="rId24"/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Pojar Jaroslav</cp:lastModifiedBy>
  <cp:lastPrinted>2018-09-20T14:02:53Z</cp:lastPrinted>
  <dcterms:created xsi:type="dcterms:W3CDTF">2017-02-09T08:34:34Z</dcterms:created>
  <dcterms:modified xsi:type="dcterms:W3CDTF">2018-09-20T14:02:57Z</dcterms:modified>
  <cp:category/>
  <cp:version/>
  <cp:contentType/>
  <cp:contentStatus/>
</cp:coreProperties>
</file>