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4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<sst xmlns="http://schemas.openxmlformats.org/spreadsheetml/2006/main" count="44" uniqueCount="36">
  <si>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</si>
  <si>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</si>
  <si>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</si>
  <si>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</si>
  <si>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</si>
  <si>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</si>
  <si>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</si>
  <si>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</si>
  <si>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</si>
  <si>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</si>
  <si>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</si>
  <si>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</si>
  <si>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</si>
  <si>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</si>
  <si>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</si>
  <si>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</si>
  <si>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</si>
  <si>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</si>
  <si>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</si>
  <si>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</si>
  <si>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</si>
  <si>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</si>
  <si>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</si>
  <si>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</si>
  <si>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Mikrozkumavky s graduací a ploškou k popisování (1,5 ml - růžová nebo zelená)</t>
  </si>
  <si>
    <t>https://www.verkon.cz/mikrozkumavka-pp/</t>
  </si>
  <si>
    <t>Stojánek kombi "5 v 1" Flipper® typ 5  (modrá, červená, žlutá)</t>
  </si>
  <si>
    <t>https://www.p-lab.cz/katalog/stojanek-kombi-5-v-1-flipper-typ-5-ssi_3872p</t>
  </si>
  <si>
    <t>špičky 1200 µl, 1000 ks v sáčku, autoklávovatelné, kompatibilní s pipetami Eppendorf</t>
  </si>
  <si>
    <t>špičky 200 µl, 1000 ks v sáčku, autoklávovatelné, kompatibilní s pipetami Eppendorf</t>
  </si>
  <si>
    <t>špičky 10 µl, 1000 ks v sáčku, autoklávovatelné, kompatibilní s pipetami Eppendorf</t>
  </si>
  <si>
    <t>Míchadlo magnetické OCTAGON; 25,4 mm modrá</t>
  </si>
  <si>
    <t>https://www.p-lab.cz/katalog/michadlo-magneticke-octagon_402p?vyhledane=míchadlo</t>
  </si>
  <si>
    <t>Míchadlo magnetické OCTAGON; 41,3 mm bílá</t>
  </si>
  <si>
    <t>Laboratorní spotřební materiál, plast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</si>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</sst>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0" fillId="0" borderId="4" xfId="21" applyFill="1" applyBorder="1" applyAlignment="1">
      <alignment horizontal="left" vertical="center" wrapText="1"/>
    </xf>
    <xf numFmtId="0" fontId="0" fillId="0" borderId="0" xfId="0"/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1" fillId="0" borderId="4" xfId="21" applyFont="1" applyFill="1" applyBorder="1" applyAlignment="1">
      <alignment vertical="justify"/>
    </xf>
    <xf numFmtId="0" fontId="10" fillId="0" borderId="4" xfId="21" applyFill="1" applyBorder="1" applyAlignment="1">
      <alignment vertical="justify"/>
    </xf>
    <xf numFmtId="0" fontId="0" fillId="0" borderId="5" xfId="0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 indent="1"/>
    </xf>
    <xf numFmtId="4" fontId="5" fillId="4" borderId="4" xfId="0" applyNumberFormat="1" applyFont="1" applyFill="1" applyBorder="1" applyAlignment="1">
      <alignment horizontal="right" vertical="center" indent="1"/>
    </xf>
    <xf numFmtId="4" fontId="0" fillId="4" borderId="6" xfId="0" applyNumberFormat="1" applyFont="1" applyFill="1" applyBorder="1" applyAlignment="1">
      <alignment horizontal="right" vertical="center" indent="1"/>
    </xf>
    <xf numFmtId="0" fontId="10" fillId="0" borderId="3" xfId="21" applyFill="1" applyBorder="1" applyAlignment="1">
      <alignment vertical="justify"/>
    </xf>
    <xf numFmtId="4" fontId="0" fillId="0" borderId="7" xfId="0" applyNumberFormat="1" applyFont="1" applyFill="1" applyBorder="1" applyAlignment="1">
      <alignment horizontal="right" vertical="center" indent="1"/>
    </xf>
    <xf numFmtId="4" fontId="2" fillId="4" borderId="8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0</xdr:rowOff>
    </xdr:from>
    <xdr:to>
      <xdr:col>1</xdr:col>
      <xdr:colOff>247650</xdr:colOff>
      <xdr:row>29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94360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228600</xdr:colOff>
      <xdr:row>18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594360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0</xdr:rowOff>
    </xdr:from>
    <xdr:to>
      <xdr:col>1</xdr:col>
      <xdr:colOff>200025</xdr:colOff>
      <xdr:row>19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94360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0</xdr:rowOff>
    </xdr:from>
    <xdr:to>
      <xdr:col>1</xdr:col>
      <xdr:colOff>200025</xdr:colOff>
      <xdr:row>22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94360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180975</xdr:colOff>
      <xdr:row>18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594360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0</xdr:rowOff>
    </xdr:from>
    <xdr:to>
      <xdr:col>1</xdr:col>
      <xdr:colOff>200025</xdr:colOff>
      <xdr:row>19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94360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190500</xdr:colOff>
      <xdr:row>19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594360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200025</xdr:colOff>
      <xdr:row>20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594360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209550</xdr:colOff>
      <xdr:row>19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594360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kon.cz/mikrozkumavka-pp/" TargetMode="External" /><Relationship Id="rId2" Type="http://schemas.openxmlformats.org/officeDocument/2006/relationships/hyperlink" Target="https://www.p-lab.cz/katalog/stojanek-kombi-5-v-1-flipper-typ-5-ssi_3872p" TargetMode="External" /><Relationship Id="rId3" Type="http://schemas.openxmlformats.org/officeDocument/2006/relationships/hyperlink" Target="https://www.p-lab.cz/katalog/michadlo-magneticke-octagon_402p?vyhledane=m&#237;chadlo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="80" zoomScaleNormal="80" workbookViewId="0" topLeftCell="C1">
      <pane ySplit="7" topLeftCell="A8" activePane="bottomLeft" state="frozen"/>
      <selection pane="bottomLeft" activeCell="S10" sqref="S10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40" t="s">
        <v>35</v>
      </c>
      <c r="B4" s="32" t="s">
        <v>4</v>
      </c>
      <c r="C4" s="32" t="s">
        <v>6</v>
      </c>
      <c r="D4" s="35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2</v>
      </c>
      <c r="T4" s="36"/>
      <c r="U4" s="1"/>
      <c r="V4" s="1"/>
      <c r="W4" s="1"/>
      <c r="X4" s="1"/>
    </row>
    <row r="5" spans="1:24" ht="15">
      <c r="A5" s="41"/>
      <c r="B5" s="33"/>
      <c r="C5" s="38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7"/>
      <c r="U5" s="1"/>
      <c r="V5" s="1"/>
      <c r="W5" s="1"/>
      <c r="X5" s="1"/>
    </row>
    <row r="6" spans="1:24" ht="18.75">
      <c r="A6" s="42"/>
      <c r="B6" s="34"/>
      <c r="C6" s="39"/>
      <c r="D6" s="39" t="s">
        <v>9</v>
      </c>
      <c r="E6" s="39" t="s">
        <v>8</v>
      </c>
      <c r="F6" s="38" t="s">
        <v>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4" t="s">
        <v>10</v>
      </c>
      <c r="T6" s="46" t="s">
        <v>0</v>
      </c>
      <c r="U6" s="1"/>
      <c r="V6" s="1"/>
      <c r="W6" s="1"/>
      <c r="X6" s="1"/>
    </row>
    <row r="7" spans="1:24" ht="113.25" customHeight="1" thickBot="1">
      <c r="A7" s="42"/>
      <c r="B7" s="34"/>
      <c r="C7" s="39"/>
      <c r="D7" s="43"/>
      <c r="E7" s="43"/>
      <c r="F7" s="9" t="s">
        <v>16</v>
      </c>
      <c r="G7" s="9" t="s">
        <v>17</v>
      </c>
      <c r="H7" s="9" t="s">
        <v>11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12</v>
      </c>
      <c r="O7" s="9" t="s">
        <v>13</v>
      </c>
      <c r="P7" s="9" t="s">
        <v>14</v>
      </c>
      <c r="Q7" s="9" t="s">
        <v>15</v>
      </c>
      <c r="R7" s="8" t="s">
        <v>7</v>
      </c>
      <c r="S7" s="45"/>
      <c r="T7" s="47"/>
      <c r="U7" s="2"/>
      <c r="V7" s="1"/>
      <c r="W7" s="1"/>
      <c r="X7" s="1"/>
    </row>
    <row r="8" spans="1:20" ht="18.75">
      <c r="A8" s="27">
        <v>16</v>
      </c>
      <c r="B8" s="26" t="s">
        <v>34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ht="15">
      <c r="A9" s="18">
        <v>1</v>
      </c>
      <c r="B9" s="14" t="s">
        <v>24</v>
      </c>
      <c r="C9" s="12" t="s">
        <v>25</v>
      </c>
      <c r="D9" s="11" t="s">
        <v>23</v>
      </c>
      <c r="E9" s="10">
        <v>1000</v>
      </c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/>
      <c r="Q9" s="10"/>
      <c r="R9" s="19">
        <f>SUM(F9:Q9)</f>
        <v>1</v>
      </c>
      <c r="S9" s="21">
        <v>204</v>
      </c>
      <c r="T9" s="22">
        <f aca="true" t="shared" si="0" ref="T9:T10">R9*S9</f>
        <v>204</v>
      </c>
    </row>
    <row r="10" spans="1:20" s="13" customFormat="1" ht="30">
      <c r="A10" s="15">
        <f aca="true" t="shared" si="1" ref="A10:A16">A9+1</f>
        <v>2</v>
      </c>
      <c r="B10" s="14" t="s">
        <v>26</v>
      </c>
      <c r="C10" s="23" t="s">
        <v>27</v>
      </c>
      <c r="D10" s="11" t="s">
        <v>23</v>
      </c>
      <c r="E10" s="10">
        <v>1</v>
      </c>
      <c r="F10" s="10"/>
      <c r="G10" s="10"/>
      <c r="H10" s="10"/>
      <c r="I10" s="10">
        <v>3</v>
      </c>
      <c r="J10" s="10"/>
      <c r="K10" s="10"/>
      <c r="L10" s="10"/>
      <c r="M10" s="10"/>
      <c r="N10" s="10"/>
      <c r="O10" s="10"/>
      <c r="P10" s="10"/>
      <c r="Q10" s="10"/>
      <c r="R10" s="19">
        <f aca="true" t="shared" si="2" ref="R10:R15">SUM(F10:Q10)</f>
        <v>3</v>
      </c>
      <c r="S10" s="21">
        <v>81.6666666666666</v>
      </c>
      <c r="T10" s="22">
        <f t="shared" si="0"/>
        <v>244.9999999999998</v>
      </c>
    </row>
    <row r="11" spans="1:20" s="13" customFormat="1" ht="30">
      <c r="A11" s="15">
        <f t="shared" si="1"/>
        <v>3</v>
      </c>
      <c r="B11" s="14" t="s">
        <v>28</v>
      </c>
      <c r="C11" s="16"/>
      <c r="D11" s="11" t="s">
        <v>23</v>
      </c>
      <c r="E11" s="10">
        <v>1000</v>
      </c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0"/>
      <c r="R11" s="19">
        <f t="shared" si="2"/>
        <v>1</v>
      </c>
      <c r="S11" s="21">
        <v>305</v>
      </c>
      <c r="T11" s="22">
        <f aca="true" t="shared" si="3" ref="T11:T15">R11*S11</f>
        <v>305</v>
      </c>
    </row>
    <row r="12" spans="1:20" s="13" customFormat="1" ht="30">
      <c r="A12" s="15">
        <f t="shared" si="1"/>
        <v>4</v>
      </c>
      <c r="B12" s="14" t="s">
        <v>29</v>
      </c>
      <c r="C12" s="16"/>
      <c r="D12" s="11" t="s">
        <v>23</v>
      </c>
      <c r="E12" s="10">
        <v>1000</v>
      </c>
      <c r="F12" s="10"/>
      <c r="G12" s="10"/>
      <c r="H12" s="10"/>
      <c r="I12" s="10"/>
      <c r="J12" s="10"/>
      <c r="K12" s="10">
        <v>1</v>
      </c>
      <c r="L12" s="10"/>
      <c r="M12" s="10"/>
      <c r="N12" s="10"/>
      <c r="O12" s="10"/>
      <c r="P12" s="10"/>
      <c r="Q12" s="10"/>
      <c r="R12" s="19">
        <f t="shared" si="2"/>
        <v>1</v>
      </c>
      <c r="S12" s="21">
        <v>120</v>
      </c>
      <c r="T12" s="22">
        <f t="shared" si="3"/>
        <v>120</v>
      </c>
    </row>
    <row r="13" spans="1:20" s="13" customFormat="1" ht="30">
      <c r="A13" s="15">
        <f t="shared" si="1"/>
        <v>5</v>
      </c>
      <c r="B13" s="14" t="s">
        <v>30</v>
      </c>
      <c r="C13" s="16"/>
      <c r="D13" s="11" t="s">
        <v>23</v>
      </c>
      <c r="E13" s="10">
        <v>1000</v>
      </c>
      <c r="F13" s="10"/>
      <c r="G13" s="10"/>
      <c r="H13" s="10"/>
      <c r="I13" s="10"/>
      <c r="J13" s="10"/>
      <c r="K13" s="10">
        <v>1</v>
      </c>
      <c r="L13" s="10"/>
      <c r="M13" s="10"/>
      <c r="N13" s="10"/>
      <c r="O13" s="10"/>
      <c r="P13" s="10"/>
      <c r="Q13" s="10"/>
      <c r="R13" s="19">
        <f t="shared" si="2"/>
        <v>1</v>
      </c>
      <c r="S13" s="21">
        <v>160</v>
      </c>
      <c r="T13" s="22">
        <f t="shared" si="3"/>
        <v>160</v>
      </c>
    </row>
    <row r="14" spans="1:20" s="13" customFormat="1" ht="30">
      <c r="A14" s="15">
        <f t="shared" si="1"/>
        <v>6</v>
      </c>
      <c r="B14" s="14" t="s">
        <v>31</v>
      </c>
      <c r="C14" s="17" t="s">
        <v>32</v>
      </c>
      <c r="D14" s="11" t="s">
        <v>23</v>
      </c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>
        <v>2</v>
      </c>
      <c r="O14" s="10"/>
      <c r="P14" s="10"/>
      <c r="Q14" s="10"/>
      <c r="R14" s="19">
        <f t="shared" si="2"/>
        <v>2</v>
      </c>
      <c r="S14" s="21">
        <v>148</v>
      </c>
      <c r="T14" s="22">
        <f t="shared" si="3"/>
        <v>296</v>
      </c>
    </row>
    <row r="15" spans="1:20" s="13" customFormat="1" ht="30">
      <c r="A15" s="15">
        <f t="shared" si="1"/>
        <v>7</v>
      </c>
      <c r="B15" s="14" t="s">
        <v>33</v>
      </c>
      <c r="C15" s="16" t="s">
        <v>32</v>
      </c>
      <c r="D15" s="11" t="s">
        <v>23</v>
      </c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>
        <v>2</v>
      </c>
      <c r="O15" s="10"/>
      <c r="P15" s="10"/>
      <c r="Q15" s="10"/>
      <c r="R15" s="19">
        <f t="shared" si="2"/>
        <v>2</v>
      </c>
      <c r="S15" s="21">
        <v>77.5</v>
      </c>
      <c r="T15" s="22">
        <f t="shared" si="3"/>
        <v>155</v>
      </c>
    </row>
    <row r="16" spans="1:20" ht="15.75" thickBot="1">
      <c r="A16" s="15">
        <f t="shared" si="1"/>
        <v>8</v>
      </c>
      <c r="B16" s="14"/>
      <c r="C16" s="14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9">
        <f aca="true" t="shared" si="4" ref="R16">SUM(F16:Q16)</f>
        <v>0</v>
      </c>
      <c r="S16" s="20"/>
      <c r="T16" s="24">
        <f aca="true" t="shared" si="5" ref="T16">R16*S16</f>
        <v>0</v>
      </c>
    </row>
    <row r="17" spans="1:20" ht="15.75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25">
        <f>SUM(T9:T16)</f>
        <v>1484.9999999999998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mergeCells count="12">
    <mergeCell ref="A17:S17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hyperlinks>
    <hyperlink ref="C9" r:id="rId1" display="https://www.verkon.cz/mikrozkumavka-pp/"/>
    <hyperlink ref="C10" r:id="rId2" display="https://www.p-lab.cz/katalog/stojanek-kombi-5-v-1-flipper-typ-5-ssi_3872p"/>
    <hyperlink ref="C14" r:id="rId3" display="https://www.p-lab.cz/katalog/michadlo-magneticke-octagon_402p?vyhledane=míchadlo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5"/>
  <ignoredErrors>
    <ignoredError sqref="R9:R15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2018-10-17T11:20:21Z</dcterms:modified>
  <cp:category/>
  <cp:version/>
  <cp:contentType/>
  <cp:contentStatus/>
</cp:coreProperties>
</file>