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<sst xmlns="http://schemas.openxmlformats.org/spreadsheetml/2006/main" count="160" uniqueCount="60">
  <si>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</si>
  <si>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</si>
  <si>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</si>
  <si>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</si>
  <si>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</si>
  <si>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</si>
  <si>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</si>
  <si>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</si>
  <si>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</si>
  <si>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</si>
  <si>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Název položky</t>
  </si>
  <si>
    <t>Specifikace</t>
  </si>
  <si>
    <t>Příloha č. 1 - Specifikace předmětu plnění</t>
  </si>
  <si>
    <t>NE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</si>
  <si>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</si>
  <si>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</si>
  <si>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</si>
  <si>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</si>
  <si>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</si>
  <si>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(ode dne podpisu smlouvy)</t>
  </si>
  <si>
    <t>Obchodní název (katalogové číslo) + popis (příp. webový odkaz)</t>
  </si>
  <si>
    <t>velikost balení 2500  ml</t>
  </si>
  <si>
    <t>Methylalkohool p.a.</t>
  </si>
  <si>
    <t xml:space="preserve"> velikost balení 1000 ml</t>
  </si>
  <si>
    <t>Kyselina chlorovodíková  p.a.</t>
  </si>
  <si>
    <t>velikost balení 1000 ml</t>
  </si>
  <si>
    <t>Hydrogenuhličitan sodný p.a.</t>
  </si>
  <si>
    <t>velikost balení 1000  g</t>
  </si>
  <si>
    <t>Chlorofom  čístý  /stabilizovaný ethanolem/</t>
  </si>
  <si>
    <t>Kyselina citronová monohydrát p.a.</t>
  </si>
  <si>
    <t>velikost balení 1 000  g</t>
  </si>
  <si>
    <t>Ethylacetát p.a.</t>
  </si>
  <si>
    <t>velikost balení 5 000 ml</t>
  </si>
  <si>
    <t>Aceton p.a.</t>
  </si>
  <si>
    <t>Síran sodný bezvodý  p.a.</t>
  </si>
  <si>
    <t>velikost balení 1 000 g</t>
  </si>
  <si>
    <t xml:space="preserve">Hydroxid  sodný čistý </t>
  </si>
  <si>
    <t>velikost balení  1000 g</t>
  </si>
  <si>
    <t>Hydroxid sodný p.a.</t>
  </si>
  <si>
    <t>Kyselina octová  99 %  p.a.</t>
  </si>
  <si>
    <t>velikost balení  1000 l</t>
  </si>
  <si>
    <t>velikost balení 1 000 ml</t>
  </si>
  <si>
    <t>Kyselina dusičná p.a.</t>
  </si>
  <si>
    <t>Kyselina sírová p.a.</t>
  </si>
  <si>
    <t>velikost balení 1 000  ml</t>
  </si>
  <si>
    <t>Aceton p.a. 1000 ml</t>
  </si>
  <si>
    <t xml:space="preserve">Diethylether p.a. </t>
  </si>
  <si>
    <t>Clorid sodný p.a.</t>
  </si>
  <si>
    <t>Toluen p.a.</t>
  </si>
  <si>
    <t>Benzín lékařský čistý</t>
  </si>
  <si>
    <t xml:space="preserve">Aceton technický </t>
  </si>
  <si>
    <t>velikost balení  5000 l</t>
  </si>
  <si>
    <t>Cyklohexan p.a.</t>
  </si>
  <si>
    <t>Xylen p.a.</t>
  </si>
  <si>
    <t>Cloroform p.a.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</si>
  <si>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</si>
  <si>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MAXIMÁLNÍ CENA za celou VZ 
v Kč BEZ DPH</t>
  </si>
  <si>
    <t>CELKOVÁ NABÍDKOVÁ CENA v Kč bez DPH</t>
  </si>
  <si>
    <t>V případě, že se dodavatel při předání zboží na uvedené tel. číslo nedovolá, bude v takovém případě volat tel. +420 495 067 477.</t>
  </si>
  <si>
    <t>Chemikálie 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</si>
</sst>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vertical="center"/>
    </xf>
    <xf numFmtId="3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2"/>
  <sheetViews>
    <sheetView tabSelected="1" zoomScale="70" zoomScaleNormal="70" workbookViewId="0" topLeftCell="A16">
      <selection activeCell="M30" sqref="M30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47" t="s">
        <v>59</v>
      </c>
      <c r="C1" s="48"/>
    </row>
    <row r="2" ht="15">
      <c r="B2" s="3" t="s">
        <v>12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50" t="s">
        <v>17</v>
      </c>
      <c r="D4" s="51"/>
      <c r="E4" s="51"/>
      <c r="F4" s="15"/>
      <c r="G4" s="15"/>
      <c r="H4" s="49"/>
      <c r="I4" s="49"/>
      <c r="J4" s="13"/>
      <c r="K4" s="16"/>
      <c r="L4" s="13"/>
      <c r="M4" s="13"/>
      <c r="O4" s="13"/>
    </row>
    <row r="5" spans="2:15" s="8" customFormat="1" ht="19.9" customHeight="1">
      <c r="B5" s="17"/>
      <c r="C5" s="50" t="s">
        <v>16</v>
      </c>
      <c r="D5" s="51"/>
      <c r="E5" s="51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10</v>
      </c>
      <c r="D7" s="19" t="s">
        <v>1</v>
      </c>
      <c r="E7" s="19" t="s">
        <v>2</v>
      </c>
      <c r="F7" s="19" t="s">
        <v>11</v>
      </c>
      <c r="G7" s="19" t="s">
        <v>19</v>
      </c>
      <c r="H7" s="31" t="s">
        <v>20</v>
      </c>
      <c r="I7" s="19" t="s">
        <v>18</v>
      </c>
      <c r="J7" s="26" t="s">
        <v>3</v>
      </c>
      <c r="K7" s="19" t="s">
        <v>4</v>
      </c>
      <c r="L7" s="19" t="s">
        <v>5</v>
      </c>
      <c r="M7" s="25" t="s">
        <v>6</v>
      </c>
      <c r="N7" s="26" t="s">
        <v>7</v>
      </c>
      <c r="O7" s="20" t="s">
        <v>8</v>
      </c>
    </row>
    <row r="8" spans="2:16" s="8" customFormat="1" ht="46.5" thickBot="1" thickTop="1">
      <c r="B8" s="19">
        <v>1</v>
      </c>
      <c r="C8" s="29" t="s">
        <v>28</v>
      </c>
      <c r="D8" s="2">
        <v>80</v>
      </c>
      <c r="E8" s="2" t="s">
        <v>9</v>
      </c>
      <c r="F8" s="1" t="s">
        <v>21</v>
      </c>
      <c r="G8" s="2">
        <v>2</v>
      </c>
      <c r="H8" s="31"/>
      <c r="I8" s="21" t="s">
        <v>13</v>
      </c>
      <c r="J8" s="27" t="s">
        <v>14</v>
      </c>
      <c r="K8" s="27" t="s">
        <v>15</v>
      </c>
      <c r="L8" s="32">
        <v>260</v>
      </c>
      <c r="M8" s="30"/>
      <c r="N8" s="23">
        <f>D8*M8</f>
        <v>0</v>
      </c>
      <c r="O8" s="24" t="str">
        <f aca="true" t="shared" si="0" ref="O8:O11">IF(M8&gt;L8,"NEVYHOVUJE","VYHOVUJE")</f>
        <v>VYHOVUJE</v>
      </c>
      <c r="P8" s="22"/>
    </row>
    <row r="9" spans="2:16" s="8" customFormat="1" ht="46.5" thickBot="1" thickTop="1">
      <c r="B9" s="19">
        <v>2</v>
      </c>
      <c r="C9" s="29" t="s">
        <v>22</v>
      </c>
      <c r="D9" s="2">
        <v>96</v>
      </c>
      <c r="E9" s="2" t="s">
        <v>9</v>
      </c>
      <c r="F9" s="1" t="s">
        <v>23</v>
      </c>
      <c r="G9" s="2">
        <v>2</v>
      </c>
      <c r="H9" s="31"/>
      <c r="I9" s="21" t="s">
        <v>13</v>
      </c>
      <c r="J9" s="27" t="s">
        <v>14</v>
      </c>
      <c r="K9" s="27" t="s">
        <v>15</v>
      </c>
      <c r="L9" s="28">
        <v>70</v>
      </c>
      <c r="M9" s="30"/>
      <c r="N9" s="23">
        <f>D9*M9</f>
        <v>0</v>
      </c>
      <c r="O9" s="24" t="str">
        <f t="shared" si="0"/>
        <v>VYHOVUJE</v>
      </c>
      <c r="P9" s="22"/>
    </row>
    <row r="10" spans="2:16" s="8" customFormat="1" ht="46.5" thickBot="1" thickTop="1">
      <c r="B10" s="19">
        <v>3</v>
      </c>
      <c r="C10" s="29" t="s">
        <v>24</v>
      </c>
      <c r="D10" s="2">
        <v>60</v>
      </c>
      <c r="E10" s="2" t="s">
        <v>9</v>
      </c>
      <c r="F10" s="1" t="s">
        <v>25</v>
      </c>
      <c r="G10" s="2">
        <v>2</v>
      </c>
      <c r="H10" s="31"/>
      <c r="I10" s="21" t="s">
        <v>13</v>
      </c>
      <c r="J10" s="27" t="s">
        <v>14</v>
      </c>
      <c r="K10" s="27" t="s">
        <v>15</v>
      </c>
      <c r="L10" s="28">
        <v>75</v>
      </c>
      <c r="M10" s="30"/>
      <c r="N10" s="23">
        <f aca="true" t="shared" si="1" ref="N10:N11">D10*M10</f>
        <v>0</v>
      </c>
      <c r="O10" s="24" t="str">
        <f t="shared" si="0"/>
        <v>VYHOVUJE</v>
      </c>
      <c r="P10" s="22"/>
    </row>
    <row r="11" spans="2:16" s="8" customFormat="1" ht="46.5" thickBot="1" thickTop="1">
      <c r="B11" s="19">
        <v>4</v>
      </c>
      <c r="C11" s="29" t="s">
        <v>26</v>
      </c>
      <c r="D11" s="2">
        <v>30</v>
      </c>
      <c r="E11" s="2" t="s">
        <v>9</v>
      </c>
      <c r="F11" s="1" t="s">
        <v>27</v>
      </c>
      <c r="G11" s="2">
        <v>2</v>
      </c>
      <c r="H11" s="31"/>
      <c r="I11" s="21" t="s">
        <v>13</v>
      </c>
      <c r="J11" s="27" t="s">
        <v>14</v>
      </c>
      <c r="K11" s="27" t="s">
        <v>15</v>
      </c>
      <c r="L11" s="28">
        <v>97</v>
      </c>
      <c r="M11" s="30"/>
      <c r="N11" s="23">
        <f t="shared" si="1"/>
        <v>0</v>
      </c>
      <c r="O11" s="24" t="str">
        <f t="shared" si="0"/>
        <v>VYHOVUJE</v>
      </c>
      <c r="P11" s="22"/>
    </row>
    <row r="12" spans="2:16" s="8" customFormat="1" ht="46.5" thickBot="1" thickTop="1">
      <c r="B12" s="19">
        <v>5</v>
      </c>
      <c r="C12" s="29" t="s">
        <v>29</v>
      </c>
      <c r="D12" s="2">
        <v>30</v>
      </c>
      <c r="E12" s="2" t="s">
        <v>9</v>
      </c>
      <c r="F12" s="1" t="s">
        <v>30</v>
      </c>
      <c r="G12" s="2">
        <v>2</v>
      </c>
      <c r="H12" s="31"/>
      <c r="I12" s="21" t="s">
        <v>13</v>
      </c>
      <c r="J12" s="27" t="s">
        <v>14</v>
      </c>
      <c r="K12" s="27" t="s">
        <v>15</v>
      </c>
      <c r="L12" s="28">
        <v>100</v>
      </c>
      <c r="M12" s="30"/>
      <c r="N12" s="23">
        <f>D12*M12</f>
        <v>0</v>
      </c>
      <c r="O12" s="24" t="str">
        <f>IF(M12&gt;L12,"NEVYHOVUJE","VYHOVUJE")</f>
        <v>VYHOVUJE</v>
      </c>
      <c r="P12" s="22"/>
    </row>
    <row r="13" spans="2:16" s="8" customFormat="1" ht="46.5" thickBot="1" thickTop="1">
      <c r="B13" s="19">
        <v>6</v>
      </c>
      <c r="C13" s="29" t="s">
        <v>42</v>
      </c>
      <c r="D13" s="2">
        <v>36</v>
      </c>
      <c r="E13" s="2" t="s">
        <v>9</v>
      </c>
      <c r="F13" s="1" t="s">
        <v>41</v>
      </c>
      <c r="G13" s="2">
        <v>2</v>
      </c>
      <c r="H13" s="31"/>
      <c r="I13" s="21" t="s">
        <v>13</v>
      </c>
      <c r="J13" s="27" t="s">
        <v>14</v>
      </c>
      <c r="K13" s="27" t="s">
        <v>15</v>
      </c>
      <c r="L13" s="28">
        <v>76</v>
      </c>
      <c r="M13" s="30"/>
      <c r="N13" s="23">
        <f>D13*M13</f>
        <v>0</v>
      </c>
      <c r="O13" s="24" t="str">
        <f>IF(M13&gt;L13,"NEVYHOVUJE","VYHOVUJE")</f>
        <v>VYHOVUJE</v>
      </c>
      <c r="P13" s="22"/>
    </row>
    <row r="14" spans="2:16" s="8" customFormat="1" ht="46.5" thickBot="1" thickTop="1">
      <c r="B14" s="19">
        <v>7</v>
      </c>
      <c r="C14" s="29" t="s">
        <v>31</v>
      </c>
      <c r="D14" s="2">
        <v>20</v>
      </c>
      <c r="E14" s="2" t="s">
        <v>9</v>
      </c>
      <c r="F14" s="1" t="s">
        <v>32</v>
      </c>
      <c r="G14" s="2">
        <v>2</v>
      </c>
      <c r="H14" s="31"/>
      <c r="I14" s="21" t="s">
        <v>13</v>
      </c>
      <c r="J14" s="27" t="s">
        <v>14</v>
      </c>
      <c r="K14" s="27" t="s">
        <v>15</v>
      </c>
      <c r="L14" s="28">
        <v>286</v>
      </c>
      <c r="M14" s="30"/>
      <c r="N14" s="23">
        <f aca="true" t="shared" si="2" ref="N14:N23">D14*M14</f>
        <v>0</v>
      </c>
      <c r="O14" s="24" t="str">
        <f aca="true" t="shared" si="3" ref="O14:O23">IF(M14&gt;L14,"NEVYHOVUJE","VYHOVUJE")</f>
        <v>VYHOVUJE</v>
      </c>
      <c r="P14" s="22"/>
    </row>
    <row r="15" spans="2:16" s="8" customFormat="1" ht="46.5" thickBot="1" thickTop="1">
      <c r="B15" s="19">
        <v>8</v>
      </c>
      <c r="C15" s="29" t="s">
        <v>33</v>
      </c>
      <c r="D15" s="2">
        <v>20</v>
      </c>
      <c r="E15" s="2" t="s">
        <v>9</v>
      </c>
      <c r="F15" s="1" t="s">
        <v>32</v>
      </c>
      <c r="G15" s="2">
        <v>2</v>
      </c>
      <c r="H15" s="31"/>
      <c r="I15" s="21" t="s">
        <v>13</v>
      </c>
      <c r="J15" s="27" t="s">
        <v>14</v>
      </c>
      <c r="K15" s="27" t="s">
        <v>15</v>
      </c>
      <c r="L15" s="28">
        <v>270</v>
      </c>
      <c r="M15" s="30"/>
      <c r="N15" s="23">
        <f t="shared" si="2"/>
        <v>0</v>
      </c>
      <c r="O15" s="24" t="str">
        <f t="shared" si="3"/>
        <v>VYHOVUJE</v>
      </c>
      <c r="P15" s="22"/>
    </row>
    <row r="16" spans="2:16" s="8" customFormat="1" ht="46.5" thickBot="1" thickTop="1">
      <c r="B16" s="19">
        <v>9</v>
      </c>
      <c r="C16" s="29" t="s">
        <v>34</v>
      </c>
      <c r="D16" s="2">
        <v>20</v>
      </c>
      <c r="E16" s="2" t="s">
        <v>9</v>
      </c>
      <c r="F16" s="1" t="s">
        <v>35</v>
      </c>
      <c r="G16" s="2">
        <v>2</v>
      </c>
      <c r="H16" s="31"/>
      <c r="I16" s="21" t="s">
        <v>13</v>
      </c>
      <c r="J16" s="27" t="s">
        <v>14</v>
      </c>
      <c r="K16" s="27" t="s">
        <v>15</v>
      </c>
      <c r="L16" s="28">
        <v>74</v>
      </c>
      <c r="M16" s="30"/>
      <c r="N16" s="23">
        <f t="shared" si="2"/>
        <v>0</v>
      </c>
      <c r="O16" s="24" t="str">
        <f t="shared" si="3"/>
        <v>VYHOVUJE</v>
      </c>
      <c r="P16" s="22"/>
    </row>
    <row r="17" spans="2:16" s="8" customFormat="1" ht="46.5" thickBot="1" thickTop="1">
      <c r="B17" s="19">
        <v>10</v>
      </c>
      <c r="C17" s="33" t="s">
        <v>43</v>
      </c>
      <c r="D17" s="34">
        <v>36</v>
      </c>
      <c r="E17" s="2" t="s">
        <v>9</v>
      </c>
      <c r="F17" s="1" t="s">
        <v>44</v>
      </c>
      <c r="G17" s="2">
        <v>2</v>
      </c>
      <c r="H17" s="31"/>
      <c r="I17" s="21" t="s">
        <v>13</v>
      </c>
      <c r="J17" s="27" t="s">
        <v>14</v>
      </c>
      <c r="K17" s="27" t="s">
        <v>15</v>
      </c>
      <c r="L17" s="28">
        <v>76</v>
      </c>
      <c r="M17" s="30"/>
      <c r="N17" s="23">
        <f t="shared" si="2"/>
        <v>0</v>
      </c>
      <c r="O17" s="24" t="str">
        <f t="shared" si="3"/>
        <v>VYHOVUJE</v>
      </c>
      <c r="P17" s="22"/>
    </row>
    <row r="18" spans="2:16" s="8" customFormat="1" ht="46.5" thickBot="1" thickTop="1">
      <c r="B18" s="19">
        <v>11</v>
      </c>
      <c r="C18" s="33" t="s">
        <v>45</v>
      </c>
      <c r="D18" s="34">
        <v>180</v>
      </c>
      <c r="E18" s="2" t="s">
        <v>9</v>
      </c>
      <c r="F18" s="1" t="s">
        <v>44</v>
      </c>
      <c r="G18" s="2">
        <v>2</v>
      </c>
      <c r="H18" s="31"/>
      <c r="I18" s="21" t="s">
        <v>13</v>
      </c>
      <c r="J18" s="27" t="s">
        <v>14</v>
      </c>
      <c r="K18" s="27" t="s">
        <v>15</v>
      </c>
      <c r="L18" s="28">
        <v>70</v>
      </c>
      <c r="M18" s="30"/>
      <c r="N18" s="23">
        <f t="shared" si="2"/>
        <v>0</v>
      </c>
      <c r="O18" s="24" t="str">
        <f t="shared" si="3"/>
        <v>VYHOVUJE</v>
      </c>
      <c r="P18" s="22"/>
    </row>
    <row r="19" spans="2:16" s="8" customFormat="1" ht="46.5" thickBot="1" thickTop="1">
      <c r="B19" s="19">
        <v>12</v>
      </c>
      <c r="C19" s="33" t="s">
        <v>31</v>
      </c>
      <c r="D19" s="34">
        <v>180</v>
      </c>
      <c r="E19" s="2" t="s">
        <v>9</v>
      </c>
      <c r="F19" s="1" t="s">
        <v>44</v>
      </c>
      <c r="G19" s="2">
        <v>2</v>
      </c>
      <c r="H19" s="31"/>
      <c r="I19" s="21" t="s">
        <v>13</v>
      </c>
      <c r="J19" s="27" t="s">
        <v>14</v>
      </c>
      <c r="K19" s="27" t="s">
        <v>15</v>
      </c>
      <c r="L19" s="28">
        <v>94</v>
      </c>
      <c r="M19" s="30"/>
      <c r="N19" s="23">
        <f t="shared" si="2"/>
        <v>0</v>
      </c>
      <c r="O19" s="24" t="str">
        <f t="shared" si="3"/>
        <v>VYHOVUJE</v>
      </c>
      <c r="P19" s="22"/>
    </row>
    <row r="20" spans="2:16" s="8" customFormat="1" ht="45.75" customHeight="1" thickBot="1" thickTop="1">
      <c r="B20" s="19">
        <v>13</v>
      </c>
      <c r="C20" s="33" t="s">
        <v>46</v>
      </c>
      <c r="D20" s="2">
        <v>60</v>
      </c>
      <c r="E20" s="2" t="s">
        <v>9</v>
      </c>
      <c r="F20" s="1" t="s">
        <v>44</v>
      </c>
      <c r="G20" s="2">
        <v>2</v>
      </c>
      <c r="H20" s="31"/>
      <c r="I20" s="21" t="s">
        <v>13</v>
      </c>
      <c r="J20" s="27" t="s">
        <v>14</v>
      </c>
      <c r="K20" s="27" t="s">
        <v>15</v>
      </c>
      <c r="L20" s="28">
        <v>205</v>
      </c>
      <c r="M20" s="30"/>
      <c r="N20" s="23">
        <f t="shared" si="2"/>
        <v>0</v>
      </c>
      <c r="O20" s="24" t="str">
        <f t="shared" si="3"/>
        <v>VYHOVUJE</v>
      </c>
      <c r="P20" s="22"/>
    </row>
    <row r="21" spans="2:16" s="8" customFormat="1" ht="45.75" customHeight="1" thickBot="1" thickTop="1">
      <c r="B21" s="19">
        <v>14</v>
      </c>
      <c r="C21" s="33" t="s">
        <v>36</v>
      </c>
      <c r="D21" s="2">
        <v>10</v>
      </c>
      <c r="E21" s="2" t="s">
        <v>9</v>
      </c>
      <c r="F21" s="1" t="s">
        <v>37</v>
      </c>
      <c r="G21" s="2">
        <v>2</v>
      </c>
      <c r="H21" s="31"/>
      <c r="I21" s="21" t="s">
        <v>13</v>
      </c>
      <c r="J21" s="53" t="s">
        <v>14</v>
      </c>
      <c r="K21" s="27" t="s">
        <v>15</v>
      </c>
      <c r="L21" s="28">
        <v>95</v>
      </c>
      <c r="M21" s="30"/>
      <c r="N21" s="23">
        <f t="shared" si="2"/>
        <v>0</v>
      </c>
      <c r="O21" s="24" t="str">
        <f t="shared" si="3"/>
        <v>VYHOVUJE</v>
      </c>
      <c r="P21" s="22"/>
    </row>
    <row r="22" spans="2:16" s="8" customFormat="1" ht="45.75" customHeight="1" thickBot="1" thickTop="1">
      <c r="B22" s="19">
        <v>15</v>
      </c>
      <c r="C22" s="33" t="s">
        <v>38</v>
      </c>
      <c r="D22" s="2">
        <v>10</v>
      </c>
      <c r="E22" s="2" t="s">
        <v>9</v>
      </c>
      <c r="F22" s="1" t="s">
        <v>37</v>
      </c>
      <c r="G22" s="2">
        <v>2</v>
      </c>
      <c r="H22" s="31"/>
      <c r="I22" s="21" t="s">
        <v>13</v>
      </c>
      <c r="J22" s="27" t="s">
        <v>14</v>
      </c>
      <c r="K22" s="27" t="s">
        <v>15</v>
      </c>
      <c r="L22" s="28">
        <v>101</v>
      </c>
      <c r="M22" s="30"/>
      <c r="N22" s="23">
        <f t="shared" si="2"/>
        <v>0</v>
      </c>
      <c r="O22" s="24" t="str">
        <f t="shared" si="3"/>
        <v>VYHOVUJE</v>
      </c>
      <c r="P22" s="22"/>
    </row>
    <row r="23" spans="2:16" s="8" customFormat="1" ht="45.75" customHeight="1" thickBot="1" thickTop="1">
      <c r="B23" s="19">
        <v>16</v>
      </c>
      <c r="C23" s="33" t="s">
        <v>39</v>
      </c>
      <c r="D23" s="2">
        <v>24</v>
      </c>
      <c r="E23" s="2" t="s">
        <v>9</v>
      </c>
      <c r="F23" s="1" t="s">
        <v>40</v>
      </c>
      <c r="G23" s="2">
        <v>2</v>
      </c>
      <c r="H23" s="31"/>
      <c r="I23" s="21" t="s">
        <v>13</v>
      </c>
      <c r="J23" s="27" t="s">
        <v>14</v>
      </c>
      <c r="K23" s="53" t="s">
        <v>15</v>
      </c>
      <c r="L23" s="28">
        <v>126</v>
      </c>
      <c r="M23" s="30"/>
      <c r="N23" s="23">
        <f t="shared" si="2"/>
        <v>0</v>
      </c>
      <c r="O23" s="24" t="str">
        <f t="shared" si="3"/>
        <v>VYHOVUJE</v>
      </c>
      <c r="P23" s="22"/>
    </row>
    <row r="24" spans="2:16" s="8" customFormat="1" ht="45.75" customHeight="1" thickBot="1" thickTop="1">
      <c r="B24" s="19">
        <v>17</v>
      </c>
      <c r="C24" s="33" t="s">
        <v>47</v>
      </c>
      <c r="D24" s="2">
        <v>20</v>
      </c>
      <c r="E24" s="2" t="s">
        <v>9</v>
      </c>
      <c r="F24" s="1" t="s">
        <v>37</v>
      </c>
      <c r="G24" s="2">
        <v>2</v>
      </c>
      <c r="H24" s="31"/>
      <c r="I24" s="21" t="s">
        <v>13</v>
      </c>
      <c r="J24" s="27" t="s">
        <v>14</v>
      </c>
      <c r="K24" s="27" t="s">
        <v>15</v>
      </c>
      <c r="L24" s="28">
        <v>60</v>
      </c>
      <c r="M24" s="30"/>
      <c r="N24" s="23">
        <f aca="true" t="shared" si="4" ref="N24:N30">D24*M24</f>
        <v>0</v>
      </c>
      <c r="O24" s="24" t="str">
        <f aca="true" t="shared" si="5" ref="O24:O30">IF(M24&gt;L24,"NEVYHOVUJE","VYHOVUJE")</f>
        <v>VYHOVUJE</v>
      </c>
      <c r="P24" s="22"/>
    </row>
    <row r="25" spans="2:16" s="8" customFormat="1" ht="45.75" customHeight="1" thickBot="1" thickTop="1">
      <c r="B25" s="19">
        <v>18</v>
      </c>
      <c r="C25" s="33" t="s">
        <v>48</v>
      </c>
      <c r="D25" s="2">
        <v>48</v>
      </c>
      <c r="E25" s="2" t="s">
        <v>9</v>
      </c>
      <c r="F25" s="1" t="s">
        <v>40</v>
      </c>
      <c r="G25" s="2">
        <v>2</v>
      </c>
      <c r="H25" s="31"/>
      <c r="I25" s="21" t="s">
        <v>13</v>
      </c>
      <c r="J25" s="27" t="s">
        <v>14</v>
      </c>
      <c r="K25" s="27" t="s">
        <v>15</v>
      </c>
      <c r="L25" s="28">
        <v>90</v>
      </c>
      <c r="M25" s="30"/>
      <c r="N25" s="23">
        <f t="shared" si="4"/>
        <v>0</v>
      </c>
      <c r="O25" s="24" t="str">
        <f t="shared" si="5"/>
        <v>VYHOVUJE</v>
      </c>
      <c r="P25" s="22"/>
    </row>
    <row r="26" spans="2:16" s="8" customFormat="1" ht="45.75" customHeight="1" thickBot="1" thickTop="1">
      <c r="B26" s="19">
        <v>19</v>
      </c>
      <c r="C26" s="33" t="s">
        <v>49</v>
      </c>
      <c r="D26" s="2">
        <v>24</v>
      </c>
      <c r="E26" s="2" t="s">
        <v>9</v>
      </c>
      <c r="F26" s="1" t="s">
        <v>40</v>
      </c>
      <c r="G26" s="2">
        <v>2</v>
      </c>
      <c r="H26" s="31"/>
      <c r="I26" s="21" t="s">
        <v>13</v>
      </c>
      <c r="J26" s="27" t="s">
        <v>14</v>
      </c>
      <c r="K26" s="27" t="s">
        <v>15</v>
      </c>
      <c r="L26" s="28">
        <v>90</v>
      </c>
      <c r="M26" s="30"/>
      <c r="N26" s="23">
        <f t="shared" si="4"/>
        <v>0</v>
      </c>
      <c r="O26" s="24" t="str">
        <f t="shared" si="5"/>
        <v>VYHOVUJE</v>
      </c>
      <c r="P26" s="22"/>
    </row>
    <row r="27" spans="2:16" s="8" customFormat="1" ht="45.75" customHeight="1" thickBot="1" thickTop="1">
      <c r="B27" s="19">
        <v>20</v>
      </c>
      <c r="C27" s="33" t="s">
        <v>50</v>
      </c>
      <c r="D27" s="2">
        <v>30</v>
      </c>
      <c r="E27" s="2" t="s">
        <v>9</v>
      </c>
      <c r="F27" s="1" t="s">
        <v>51</v>
      </c>
      <c r="G27" s="2">
        <v>2</v>
      </c>
      <c r="H27" s="31"/>
      <c r="I27" s="21" t="s">
        <v>13</v>
      </c>
      <c r="J27" s="27" t="s">
        <v>14</v>
      </c>
      <c r="K27" s="27" t="s">
        <v>15</v>
      </c>
      <c r="L27" s="28">
        <v>225</v>
      </c>
      <c r="M27" s="30"/>
      <c r="N27" s="23">
        <f t="shared" si="4"/>
        <v>0</v>
      </c>
      <c r="O27" s="24" t="str">
        <f t="shared" si="5"/>
        <v>VYHOVUJE</v>
      </c>
      <c r="P27" s="22"/>
    </row>
    <row r="28" spans="2:16" s="8" customFormat="1" ht="45.75" customHeight="1" thickBot="1" thickTop="1">
      <c r="B28" s="19">
        <v>21</v>
      </c>
      <c r="C28" s="33" t="s">
        <v>52</v>
      </c>
      <c r="D28" s="2">
        <v>36</v>
      </c>
      <c r="E28" s="2" t="s">
        <v>9</v>
      </c>
      <c r="F28" s="1" t="s">
        <v>40</v>
      </c>
      <c r="G28" s="2">
        <v>2</v>
      </c>
      <c r="H28" s="31"/>
      <c r="I28" s="21" t="s">
        <v>13</v>
      </c>
      <c r="J28" s="27" t="s">
        <v>14</v>
      </c>
      <c r="K28" s="27" t="s">
        <v>15</v>
      </c>
      <c r="L28" s="28">
        <v>92</v>
      </c>
      <c r="M28" s="30"/>
      <c r="N28" s="23">
        <f t="shared" si="4"/>
        <v>0</v>
      </c>
      <c r="O28" s="24" t="str">
        <f t="shared" si="5"/>
        <v>VYHOVUJE</v>
      </c>
      <c r="P28" s="22"/>
    </row>
    <row r="29" spans="2:16" s="8" customFormat="1" ht="45.75" customHeight="1" thickBot="1" thickTop="1">
      <c r="B29" s="19">
        <v>22</v>
      </c>
      <c r="C29" s="33" t="s">
        <v>54</v>
      </c>
      <c r="D29" s="2">
        <v>120</v>
      </c>
      <c r="E29" s="2" t="s">
        <v>9</v>
      </c>
      <c r="F29" s="1" t="s">
        <v>40</v>
      </c>
      <c r="G29" s="2">
        <v>3</v>
      </c>
      <c r="H29" s="31"/>
      <c r="I29" s="21" t="s">
        <v>13</v>
      </c>
      <c r="J29" s="27" t="s">
        <v>14</v>
      </c>
      <c r="K29" s="27" t="s">
        <v>15</v>
      </c>
      <c r="L29" s="28">
        <v>110</v>
      </c>
      <c r="M29" s="30"/>
      <c r="N29" s="23">
        <f aca="true" t="shared" si="6" ref="N29">D29*M29</f>
        <v>0</v>
      </c>
      <c r="O29" s="24" t="str">
        <f aca="true" t="shared" si="7" ref="O29">IF(M29&gt;L29,"NEVYHOVUJE","VYHOVUJE")</f>
        <v>VYHOVUJE</v>
      </c>
      <c r="P29" s="22"/>
    </row>
    <row r="30" spans="2:16" s="8" customFormat="1" ht="45.75" customHeight="1" thickBot="1" thickTop="1">
      <c r="B30" s="19">
        <v>23</v>
      </c>
      <c r="C30" s="33" t="s">
        <v>53</v>
      </c>
      <c r="D30" s="2">
        <v>36</v>
      </c>
      <c r="E30" s="2" t="s">
        <v>9</v>
      </c>
      <c r="F30" s="1" t="s">
        <v>40</v>
      </c>
      <c r="G30" s="2">
        <v>2</v>
      </c>
      <c r="H30" s="31"/>
      <c r="I30" s="21" t="s">
        <v>13</v>
      </c>
      <c r="J30" s="27" t="s">
        <v>14</v>
      </c>
      <c r="K30" s="27" t="s">
        <v>15</v>
      </c>
      <c r="L30" s="28">
        <v>85</v>
      </c>
      <c r="M30" s="30"/>
      <c r="N30" s="23">
        <f t="shared" si="4"/>
        <v>0</v>
      </c>
      <c r="O30" s="24" t="str">
        <f t="shared" si="5"/>
        <v>VYHOVUJE</v>
      </c>
      <c r="P30" s="22"/>
    </row>
    <row r="31" spans="3:11" ht="17.25" thickBot="1" thickTop="1">
      <c r="C31" s="8"/>
      <c r="D31" s="3"/>
      <c r="E31" s="8"/>
      <c r="F31" s="8"/>
      <c r="G31" s="8"/>
      <c r="H31" s="3"/>
      <c r="I31" s="8"/>
      <c r="K31" s="3"/>
    </row>
    <row r="32" spans="1:15" ht="75.75" customHeight="1" thickBot="1" thickTop="1">
      <c r="A32" s="35"/>
      <c r="B32" s="52" t="s">
        <v>55</v>
      </c>
      <c r="C32" s="52"/>
      <c r="D32" s="52"/>
      <c r="E32" s="52"/>
      <c r="F32" s="52"/>
      <c r="G32" s="52"/>
      <c r="H32" s="52"/>
      <c r="I32" s="52"/>
      <c r="J32" s="52"/>
      <c r="K32" s="36"/>
      <c r="L32" s="37" t="s">
        <v>56</v>
      </c>
      <c r="M32" s="40" t="s">
        <v>57</v>
      </c>
      <c r="N32" s="41"/>
      <c r="O32" s="42"/>
    </row>
    <row r="33" spans="1:15" ht="33" customHeight="1" thickBot="1" thickTop="1">
      <c r="A33" s="35"/>
      <c r="B33" s="43" t="s">
        <v>58</v>
      </c>
      <c r="C33" s="43"/>
      <c r="D33" s="43"/>
      <c r="E33" s="43"/>
      <c r="F33" s="43"/>
      <c r="G33" s="43"/>
      <c r="H33" s="43"/>
      <c r="J33" s="38"/>
      <c r="K33" s="38"/>
      <c r="L33" s="39"/>
      <c r="M33" s="44">
        <f>SUM(N8:N30)</f>
        <v>0</v>
      </c>
      <c r="N33" s="45"/>
      <c r="O33" s="46"/>
    </row>
    <row r="34" spans="3:11" ht="16.5" thickTop="1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</sheetData>
  <sheetProtection sheet="1" objects="1" scenarios="1"/>
  <mergeCells count="8">
    <mergeCell ref="M32:O32"/>
    <mergeCell ref="B33:H33"/>
    <mergeCell ref="M33:O33"/>
    <mergeCell ref="B1:C1"/>
    <mergeCell ref="H4:I4"/>
    <mergeCell ref="C4:E4"/>
    <mergeCell ref="C5:E5"/>
    <mergeCell ref="B32:J32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2018-10-31T13:36:41Z</dcterms:modified>
  <cp:category/>
  <cp:version/>
  <cp:contentType/>
  <cp:contentStatus/>
</cp:coreProperties>
</file>