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3000" windowWidth="25200" windowHeight="118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'List1'!$A$1:$T$169</definedName>
  </definedNames>
  <calcPr calcId="162913"/>
</workbook>
</file>

<file path=xl/comments1.xml><?xml version="1.0" encoding="utf-8"?>
<comments xmlns="http://schemas.openxmlformats.org/spreadsheetml/2006/main">
  <authors>
    <author>Pojar Jaroslav</author>
  </authors>
  <commentList>
    <comment ref="A3" authorId="0">
      <text>
        <r>
          <rPr>
            <b/>
            <sz val="9"/>
            <rFont val="Tahoma"/>
            <family val="2"/>
          </rPr>
          <t>Pojar Jaroslav: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<sst xmlns="http://schemas.openxmlformats.org/spreadsheetml/2006/main" count="322" uniqueCount="217">
  <si>
    <t>Specifikace zboží</t>
  </si>
  <si>
    <t>V případě, že zboží je dodáváno v jiném balení než požadovaném, provede uchazeč ocenění tak, aby bylo oceněno požadované množství jednotek (ks, kg, l, ml apod.).</t>
  </si>
  <si>
    <t>Část/položka č.</t>
  </si>
  <si>
    <t>Název položky (specifikace - druh, materiál, barva, určení apod.)</t>
  </si>
  <si>
    <t>Množství</t>
  </si>
  <si>
    <t>Cena bez DPH (Kč)</t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</si>
  <si>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</si>
  <si>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</si>
  <si>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t>požadovaný počet balení</t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</si>
  <si>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</si>
  <si>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celková</t>
  </si>
  <si>
    <t>ExSIM (Matějovič)</t>
  </si>
  <si>
    <t>AbRE (Hrabák)</t>
  </si>
  <si>
    <t>VITL (Reischig)</t>
  </si>
  <si>
    <t>KvS S/I (Štengl)</t>
  </si>
  <si>
    <t>CNS S/I (Ježek)</t>
  </si>
  <si>
    <t>CNS S/I (Cendelín)</t>
  </si>
  <si>
    <t>M S/I (Kuncová)</t>
  </si>
  <si>
    <t>BR S/I (Vištejnová)</t>
  </si>
  <si>
    <t>KH (Tonar)</t>
  </si>
  <si>
    <t>ChZ (Klein)</t>
  </si>
  <si>
    <t>PtL (Mareš)</t>
  </si>
  <si>
    <t>BchL (Racek)</t>
  </si>
  <si>
    <t>celkem</t>
  </si>
  <si>
    <t>kg</t>
  </si>
  <si>
    <t>ks</t>
  </si>
  <si>
    <t>Dýchací okruh pro dospělé 120 cm</t>
  </si>
  <si>
    <t>Endotracheální kanyla s manžetou vel. 6,5</t>
  </si>
  <si>
    <t>Endotracheální kanyla s manžetou vel. 7</t>
  </si>
  <si>
    <t>Hygrovent S Filter/HME</t>
  </si>
  <si>
    <t>FIAB jednorázová rukojeť, aktivní elektrody včetně kabelu a nožové elektrody, délka kabelu 320 cm</t>
  </si>
  <si>
    <t>Stříkačka PICO 50, Arterial Blood Sampler 2 ml á 100 ks</t>
  </si>
  <si>
    <t>Laparotomická rouška 240 x 320 cm</t>
  </si>
  <si>
    <t>Tampony sterilní 30 x 30 cm</t>
  </si>
  <si>
    <t>Tampony sterilní 20 x 20 cm</t>
  </si>
  <si>
    <t xml:space="preserve">ks </t>
  </si>
  <si>
    <t>Tampon prošívaný 45 x 45 cm s kontrastem, bal. po 5 ks</t>
  </si>
  <si>
    <t>Absorpční podložky min. 60 x 90 cm / inkontinenční</t>
  </si>
  <si>
    <t>Kontejner na nebezpečný odpad 2 l</t>
  </si>
  <si>
    <t xml:space="preserve">Jednorázový skalpel 22 </t>
  </si>
  <si>
    <t>Hadička Heidelberg 30 cm</t>
  </si>
  <si>
    <t>Hadička Heidelberg 75 cm</t>
  </si>
  <si>
    <t>https://www.benu.cz/inj-jehla-sterican-23g-0-6x25mm-modra-ster-100ks?aw=1&amp;gclid=EAIaIQobChMI7Puxn9GH2wIVFijTCh3fZQKvEAQYASABEgLrhfD_BwE</t>
  </si>
  <si>
    <t>Tampon stáčený sterilní  9 x 9 cm/ 30 ks</t>
  </si>
  <si>
    <t>Dafilon modrý DS24 3/0 (2) 75 cm (36)</t>
  </si>
  <si>
    <t>http://www.zelenahvezda.cz/zdravotnicke-potreby/dafilon-r</t>
  </si>
  <si>
    <t>Vata buničitá v přířezech 20 x 30 cm, 1 kg v balení</t>
  </si>
  <si>
    <t>Vata buničitá v přířezech 40 x 60 cm, 4 kg v balení</t>
  </si>
  <si>
    <t>ml</t>
  </si>
  <si>
    <t>Betadin</t>
  </si>
  <si>
    <t>https://www.benu.cz/betadine-kozni-podani-roztok-1x1000ml</t>
  </si>
  <si>
    <t>l</t>
  </si>
  <si>
    <t>Laboratorní odstředivky a příslušenství</t>
  </si>
  <si>
    <t>Nástroje, nářadí, stojany apod.</t>
  </si>
  <si>
    <t>Chemikálie pro desinfekci</t>
  </si>
  <si>
    <t>Mycí chemie - ECOLAB - LD 25</t>
  </si>
  <si>
    <t>Oplachová chemie - ECOLAB - RA 10</t>
  </si>
  <si>
    <t>Podpis osoby oprávněné jednat jménem či za dodavatele:</t>
  </si>
  <si>
    <t>............................................................................................................................</t>
  </si>
  <si>
    <t>Registrační číslo CAS pro chemické výrobky;
pro ostatní položky mohou být zadavatelem uvedeny odkazy na konkrétní zboží, přičemž dodavatel může nabídnout rovnocenné či lepší zboží.</t>
  </si>
  <si>
    <t>Adapter for Reaction vials 1.5 ml, 12 pcs</t>
  </si>
  <si>
    <t>Adapter for Reaction vials 0.5 ml, 12 pcs</t>
  </si>
  <si>
    <t>Adapter for Reaction vials 0.4 ml, 12 pcs</t>
  </si>
  <si>
    <t>Lid 17834 Hermetic for rotor 12110</t>
  </si>
  <si>
    <t>Angle rotor 12110, 12 x 1.5/2.0 ml, for e.g. reaction vials no. 15008, …</t>
  </si>
  <si>
    <t>Reaction Vials 0.4 ml, 100 pcs per pack</t>
  </si>
  <si>
    <t>Reaction Vials 0.5 ml, 100 pcs per pack</t>
  </si>
  <si>
    <t>Reaction Vials 1.5 ml, 100 pcs per pack</t>
  </si>
  <si>
    <t>Chemikálie a přípravky pro fixaci tkáně</t>
  </si>
  <si>
    <t>CAS 1310-73-2</t>
  </si>
  <si>
    <t>CAS 111-30-8</t>
  </si>
  <si>
    <t>Centrifugační filtry MicroSpin, PVDF, 0.2um, 100ks</t>
  </si>
  <si>
    <t>HD katetrizační set: 2-lumen 14 Fr/20cm, AGB</t>
  </si>
  <si>
    <t>Rukojeť laryngoskopu LED, průměr 28 mm</t>
  </si>
  <si>
    <t>Nabíječka Zoom pro laryngoskopy a otoskopy</t>
  </si>
  <si>
    <t>Dobíjecí baterie střední, 2,5V Li-ion</t>
  </si>
  <si>
    <t>Lžíce laryngoskopu č. 4 vláknová optika Miller</t>
  </si>
  <si>
    <t>Tampony sterilní 9 x 9 cm</t>
  </si>
  <si>
    <t>Cobas b 123 AUTOQC PACK, TRI-LEVEL, 24 ks v balení (k. č. 05169933001)</t>
  </si>
  <si>
    <t>Discofix rampa pětiprvková, v balení 40ks</t>
  </si>
  <si>
    <t>CYSTOFIX FG 15, 12 CM, ČERVENÝ</t>
  </si>
  <si>
    <t xml:space="preserve">Flexima 3S plochá podložka, průměr 65mm, 5ks v balení  </t>
  </si>
  <si>
    <t>Flexima 3S Ileo High Flow sáček průhledný 65mm, Sáčky výpustné průhledné velkoobjemové, prům. 65 mm - 30ks v bal.</t>
  </si>
  <si>
    <t>Cytosorb 300 adsorber plicní objem 150 ml, 24 hod</t>
  </si>
  <si>
    <t>Přetlaková manžeta transparentní 1000 ml s balonkem, ventilem a manometrem v odolném provedení</t>
  </si>
  <si>
    <t>Spojka katétru s kolínkem, 15F/22M, délka 10cm</t>
  </si>
  <si>
    <t xml:space="preserve">EKG elektrody Covidien Kendall Foam, Hydrogel, Strress, 57mmx34 mm, H91SSG </t>
  </si>
  <si>
    <t>Analytický spotřební materiál (POCT analýza)</t>
  </si>
  <si>
    <t>Closed Suction Systém 14Fr/Ch Covidien</t>
  </si>
  <si>
    <t>Přetlaková manžeta transparentní 500 ml s balonkem, ventilem a manometrem v odolném provedení</t>
  </si>
  <si>
    <t>Hadička original Perfusor 150 cm</t>
  </si>
  <si>
    <t>Q01101 /Bamed</t>
  </si>
  <si>
    <t>Nádoba 150 ml s pufr.
formalínem cca 90 ml (screw ), 1x36 ks, 10% neutrální formalín, ready to use,  fixace vzorků</t>
  </si>
  <si>
    <t>Šicí materiál/ligatury</t>
  </si>
  <si>
    <t xml:space="preserve">vlákno nevstřebatelné syntetické polyfilní na bázi polyesteru v síle 2/0  a přířezech cca 10 x 45 cm, např. Dagrofil, kód: C0346667 </t>
  </si>
  <si>
    <t>vlákno nevstřebatelné syntetické polyfilní na bázi polyesteru v síle 4/0 a přířezech cca 10 x 45 cm, např. Dagrofil, kód: C0346640</t>
  </si>
  <si>
    <t>Zaměstnanecké oděvy, speciální pracovní oděvy a oděvní doplňky, ochranná obuv</t>
  </si>
  <si>
    <t>Rukavice Fisherbrand, blue nitril, nepudrované, 200 ks/bal., velikost L</t>
  </si>
  <si>
    <t>Injekční stříkačka, STERICAN ST. 0,80 X 40MM, (ZELENÁ), kat. č. 4657527</t>
  </si>
  <si>
    <t>http://www.zelenahvezda.cz/zdravotnicke-potreby/sterican-r</t>
  </si>
  <si>
    <t>Spotřební materiál pro molekulární biologii</t>
  </si>
  <si>
    <t>Špičky bez filtru 5000 ul, bezbarvé, v sáčku, Biotix, kat. č. 2250</t>
  </si>
  <si>
    <t>https://pharma.cz/produkt/spicky-bez-filtru-300-10-000-%c2%b5l/</t>
  </si>
  <si>
    <t>Papírové krabičky 2″ barevné na 9 x 9 ks kryozkumavek (5ks), kat. č. 90-5281</t>
  </si>
  <si>
    <t>https://pharma.cz/produkt/papirove-krabicky-2-barevne-na-9-x-9-ks-kryozkumavek/</t>
  </si>
  <si>
    <t>Laboratorní spotřební materiál, plast II.</t>
  </si>
  <si>
    <t>Eppendorf Safe-Lock Tubes, 1,5 mL, Eppendorf Quality™, bezbarvá</t>
  </si>
  <si>
    <t>kat. č. 0030120086 (Eppendorf) https://online-shop.eppendorf.cz/CZ-cs/Laboratorni-spotrebni-material-44512/Zkumavky-44515/Eppendorf-Safe-Lock-Tubes-PF-8863.html</t>
  </si>
  <si>
    <t>Eppendorf Tubes® 5.0 mL, 5,0 mL, Eppendorf Quality™, bezbarvá</t>
  </si>
  <si>
    <t>kat. č. 0030119401 (Eppendorf) https://online-shop.eppendorf.cz/CZ-cs/Laboratorni-spotrebni-material-44512/Zkumavky-44515/EppendorfTubes-5.0mL-PF-156668.html</t>
  </si>
  <si>
    <t>https://online-shop.eppendorf.cz/CZ-cs/Manualni-manipulace-s-kapalinami-44563/Spicky-a-nastavce-44569/Eppendorf-Combitips-advanced-PF-18250.html</t>
  </si>
  <si>
    <t>Eppendorf Combitips advanced®, Eppendorf Quality™, 1,0 mL, žlutá, 100 ks (4 sáčky × 25 ks), kat. č. 0030089430</t>
  </si>
  <si>
    <t>epT.I.P.S.® Standard, Eppendorf Quality™, 20 – 300 µL, 55 mm, oranžová, žluté špičky, 1 000 špičky (2 sáčky × 500 špičky), kat. č. 0030000897</t>
  </si>
  <si>
    <t>https://online-shop.eppendorf.cz/CZ-cs/Manualni-manipulace-s-kapalinami-44563/Spicky-a-nastavce-44569/epT.I.P.S.-PF-243780.html</t>
  </si>
  <si>
    <t>Multipette® E3x Bundle, vč. nabíjecího stojanu, jednokanálový, s nabíjecím kabelem a Combitips advanced® sadou různých dílů (1 špička Combitip každé velikosti), 1 µL – 50 mL, kat. č. 4987000380</t>
  </si>
  <si>
    <t>https://online-shop.eppendorf.cz/CZ-cs/Manualni-manipulace-s-kapalinami-44563/Manualni-pipety-a-davkovace-44564/MultipetteE3-E3x-PF-135444.html</t>
  </si>
  <si>
    <t>https://online-shop.eppendorf.cz/CZ-cs/Manualni-manipulace-s-kapalinami-44563/Manualni-pipety-a-davkovace-44564/Eppendorf-Research-plus-PF-534798.html</t>
  </si>
  <si>
    <t>Eppendorf Combitips advanced®, Eppendorf Quality™, 10 mL, oranžová, 100 ks (4 sáčky × 25 ks)</t>
  </si>
  <si>
    <t>Stříkačkové filtry CHS FilterPure, 13 mm, 0.22 μm PTFE hydrofóbní, nesterilní, 100ks, kat. č. CHSF-PTFE1322NB</t>
  </si>
  <si>
    <t>https://www.chromservis.eu/p/chs-filterpure-hydrophobic-ptfe-syr-filters-0-22-m-13mm-100pcs?lang=CZ</t>
  </si>
  <si>
    <t>Stříkačkové filtry CHS FilterPure, 13 mm, 0.22 μm Nylon, nesterilní, 100 ks, kat. č. CHSF-NY1322N</t>
  </si>
  <si>
    <t>https://www.chromservis.eu/p/chs-filterpure-nylon-syringe-filters-0-22-m-13mm-100pcs?lang=CZ</t>
  </si>
  <si>
    <t>Jednorázové stříkačky sterilní 2 ml, Luer, 100 ks, kat. č. R005621</t>
  </si>
  <si>
    <t>Vialka 2 ml, 12x32mm, šroubovací širokohrdlá, čirá, s popiskou, 100 k, kat. č. CHS-2-S9CL</t>
  </si>
  <si>
    <t>https://www.chromservis.eu/p/vial-2-ml-12x32mm-srcew-cap-widemouth-w-label-clear-100-pcs?lang=CZ</t>
  </si>
  <si>
    <t>Modrá šroubovací víčka se septy PTFE/silikon/PTFE 1000ks, kat. č. CHS-P9-TST-M</t>
  </si>
  <si>
    <t>https://www.chromservis.eu/p/blue-screw-caps-with-ptfe-silicone-ptfe-seals-1000pcs?lang=CZ</t>
  </si>
  <si>
    <t>Vložka do širokohrdlých vialek 250 μl, sklo, s plastovými nožičkami, 100 ks, kat. č. CHS-INS-630</t>
  </si>
  <si>
    <t>https://www.chromservis.eu/p/250-ul-5-8-x-29-mm-clear-glass-insert-with-polymer-feet-100-pcs?lang=CZ</t>
  </si>
  <si>
    <t>Uzavírací ventil pro bezpečnostní víčky s portem 1/4''-28, 10 ks, kat. č. kat. č. VLV-SF1-1</t>
  </si>
  <si>
    <t>https://www.chromservis.eu/p/shut-off-valve-for-safety-caps-with-1-4-28-port-10-pk?lang=CZ (Chromservis)</t>
  </si>
  <si>
    <t>Speciální chemikálie I.</t>
  </si>
  <si>
    <t>Acetonitrile hypergrade for LC-MS LiChrosolv®</t>
  </si>
  <si>
    <t>CAS 75-05-08 Sigma-Aldrich (https://www.sigmaaldrich.com/catalog/product/mm/100029?lang=en&amp;region=CZ)</t>
  </si>
  <si>
    <t>Speciální chemikálie II.</t>
  </si>
  <si>
    <t>Pierce™ Trifluoroacetic Acid (TFA), LC-MS Grade, kat. č. 85183</t>
  </si>
  <si>
    <t>https://www.thermofisher.com/order/catalog/product/85183</t>
  </si>
  <si>
    <t>Kádinka nízká s uchem 1000 ml, kat. č. 1111.1940</t>
  </si>
  <si>
    <t>http://www.thermofisher.cz/produkty/kadinka-nizka-s-uchem-1000-ml</t>
  </si>
  <si>
    <t>Stojánek Fisherbrand na mikrozkumavky 1,5ml až 2ml, PP, 80 míst, set 5ti barev, bal/5ks</t>
  </si>
  <si>
    <t>http://www.thermofisher.cz/produkty/stojanek-na-mikrozkumavky-1-5ml-az-2ml-pp-80-mist-autoklavovatelny-5ks</t>
  </si>
  <si>
    <t>MultiFiltrate-kit HP Cyto Tub</t>
  </si>
  <si>
    <t>Clot Catcher PRO, 100 ks v balení (k. č. 5689859)</t>
  </si>
  <si>
    <t>Cobas b 123 Printer Paper, 6 ks v balení (k. č. 5082595001)</t>
  </si>
  <si>
    <t>Set s perkutánním zaváděcím pouzdrem Super Arrow Flex PSI set 5 Fr. X 4-3/8, 11cm</t>
  </si>
  <si>
    <t>Laboratorní spotřební materiál, plast I.</t>
  </si>
  <si>
    <t>Role z gázy 90 cm x 10 m, 17 nití / cm2</t>
  </si>
  <si>
    <t>Injekční jehla 23 g, 6x25 mm</t>
  </si>
  <si>
    <r>
      <t>Eppendorf Combitips advanced</t>
    </r>
    <r>
      <rPr>
        <vertAlign val="superscript"/>
        <sz val="11"/>
        <color theme="1"/>
        <rFont val="Calibri"/>
        <family val="2"/>
        <scheme val="minor"/>
      </rPr>
      <t>®</t>
    </r>
    <r>
      <rPr>
        <sz val="11"/>
        <color theme="1"/>
        <rFont val="Calibri"/>
        <family val="2"/>
        <scheme val="minor"/>
      </rPr>
      <t>, Eppendorf Quality™, 5,0 mL, modrá, 100 ks (4 sáčky × 25 ks), kat. č.0030089456</t>
    </r>
  </si>
  <si>
    <r>
      <t>Eppendorf Research</t>
    </r>
    <r>
      <rPr>
        <vertAlign val="superscript"/>
        <sz val="11"/>
        <color theme="1"/>
        <rFont val="Calibri"/>
        <family val="2"/>
        <scheme val="minor"/>
      </rPr>
      <t>®</t>
    </r>
    <r>
      <rPr>
        <sz val="11"/>
        <color theme="1"/>
        <rFont val="Calibri"/>
        <family val="2"/>
        <scheme val="minor"/>
      </rPr>
      <t xml:space="preserve"> plus, jednokanálový, variabilní, včetně sáčku se vzorky špiček epT.I.P.S.</t>
    </r>
    <r>
      <rPr>
        <vertAlign val="superscript"/>
        <sz val="11"/>
        <color theme="1"/>
        <rFont val="Calibri"/>
        <family val="2"/>
        <scheme val="minor"/>
      </rPr>
      <t>®</t>
    </r>
    <r>
      <rPr>
        <sz val="11"/>
        <color theme="1"/>
        <rFont val="Calibri"/>
        <family val="2"/>
        <scheme val="minor"/>
      </rPr>
      <t>, 0,5 – 5 mL, fialová, kat. č. 3123000071</t>
    </r>
  </si>
  <si>
    <t>Laboratorní příslušenství (proteomika apod.) I.</t>
  </si>
  <si>
    <t>Laboratorní příslušenství (proteomika apod.) II.</t>
  </si>
  <si>
    <t>kat. č. 15008 / BioTech a.s.</t>
  </si>
  <si>
    <t>kat. č. 15005 / BioTech a.s.</t>
  </si>
  <si>
    <t>kat. č. CIPV02 / Chromservis</t>
  </si>
  <si>
    <r>
      <t xml:space="preserve">Infuzní set </t>
    </r>
    <r>
      <rPr>
        <sz val="11"/>
        <color theme="1"/>
        <rFont val="Calibri"/>
        <family val="2"/>
        <scheme val="minor"/>
      </rPr>
      <t xml:space="preserve"> pro pumpy např. Intrafix SafeSet</t>
    </r>
  </si>
  <si>
    <t>kat. č. 13000 / BioTech a.s.</t>
  </si>
  <si>
    <t>kat. č. 13003 / BioTech a.s.</t>
  </si>
  <si>
    <t>kat. č. 13002 / BioTech a.s.</t>
  </si>
  <si>
    <t>kat. č. 17834 / BioTech a. s.</t>
  </si>
  <si>
    <t>kat. č. 12110 / BioTech a. s.</t>
  </si>
  <si>
    <t>kat. č. R005721 / P-LAB</t>
  </si>
  <si>
    <t>kat. č. 57-08-050 / VBM</t>
  </si>
  <si>
    <t>kat. č. 57-08-100 / VBM</t>
  </si>
  <si>
    <t>kat. č. TMD000171 / Fresenius Medical Care</t>
  </si>
  <si>
    <t>kat. č. F0006914 / Fresenius Medical Care</t>
  </si>
  <si>
    <t>kat. č. 9570 / GPS Praha, spol. s r.o.</t>
  </si>
  <si>
    <t>kat. č. 9465 / GPS Praha, spol. s r.o.</t>
  </si>
  <si>
    <t>kat. č. 444SPO01014 / / GPS Praha, spol. s r.o.</t>
  </si>
  <si>
    <t>kat. č. 31.1917.21 / GPS Praha, spol. s r.o.</t>
  </si>
  <si>
    <t>kat. č. 956-552 / Radiometer s.r.o.</t>
  </si>
  <si>
    <t>kat. č. 16608C / BBraun</t>
  </si>
  <si>
    <t>kat. č. 4063004 / BBraun</t>
  </si>
  <si>
    <t>kat. č. 8722960 / BBraun</t>
  </si>
  <si>
    <t>kat. č. 4097173 / BBraun</t>
  </si>
  <si>
    <t>kat. č. 4097300 / BBraun</t>
  </si>
  <si>
    <t>kat. č. 25S21-01 / Medica Filter</t>
  </si>
  <si>
    <t>kat. č. S51-119 / Medica Filter</t>
  </si>
  <si>
    <t>kat. č.  S51-026 / Medica Filter</t>
  </si>
  <si>
    <t>kat. č. S51-032 / Medica Filter</t>
  </si>
  <si>
    <t>kat. č. S51-036 / Medica Filter</t>
  </si>
  <si>
    <t>kat. č. C556-03-10 / Medica Filter</t>
  </si>
  <si>
    <t>kat. č. 47-732 / Medica Filter</t>
  </si>
  <si>
    <t>kat. č. 47-505 / Medica Filter</t>
  </si>
  <si>
    <t>kat. č. S51-052 / Medica Filter</t>
  </si>
  <si>
    <t>kat. č. V53-036 /Medica Filter</t>
  </si>
  <si>
    <t>kat. č. V53-035 / Medica Filter</t>
  </si>
  <si>
    <t>kat. č. F4797 / Mivamed</t>
  </si>
  <si>
    <t>kat. č. 70108-120 / Cheirón</t>
  </si>
  <si>
    <t>kat. č. 430-003-010 / Cheirón</t>
  </si>
  <si>
    <t>kat. č. 300-200-000 / Cheirón</t>
  </si>
  <si>
    <t>kat. č. 100 810-560-25 / Cheirón</t>
  </si>
  <si>
    <t>kat. č. 100 808-053-00 / Cheirón</t>
  </si>
  <si>
    <t>kat. č. 170 808-071-25 / Cheirón</t>
  </si>
  <si>
    <t>kat. č. 100 808-031-04 / Cheirón</t>
  </si>
  <si>
    <t>kat. č. CS-25142-F / Teleflex</t>
  </si>
  <si>
    <t>kat. č. CL-07511 / Teleflex</t>
  </si>
  <si>
    <t>kat. č. 933165U / BBraun</t>
  </si>
  <si>
    <t>kat. č. 936615U / BBraun</t>
  </si>
  <si>
    <t>kat. č. 4450130 / BBraun  </t>
  </si>
  <si>
    <t>kat. č. 05082595001 / Roche</t>
  </si>
  <si>
    <t>kat. č. 05689859 / Roche</t>
  </si>
  <si>
    <t>kat. č. 05169933001 / Roche</t>
  </si>
  <si>
    <t>kat. č. 0121.1036 / Thermo Fisher Scientific</t>
  </si>
  <si>
    <t>kat. č. R005621 / P-LAB</t>
  </si>
  <si>
    <t>Injekční stříkačky umělohmotné tělo PE, píst PP, 5ml, luer, 100ks/bal, kat. č. R005721</t>
  </si>
  <si>
    <t>V případě, že níže uvedené specifikace obsahují odkaz (přímý nebo nepřímý) na konkrétní výrobek (ve smyslu obchodní značky), výrobce, či dodavatele, je tento odkaz uveden s ohledem na přesnost a srozumitelnost. V tomto případě však - není-li uvedeno jinak - dodavatel může nabídnout rovnocenné řešení.</t>
  </si>
  <si>
    <r>
      <t xml:space="preserve">Uchazeč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</si>
  <si>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Spotřební materiál pro intenzivní medicínu a operační sály (stomie apod.)</t>
  </si>
  <si>
    <t>Spotřební materiál pro intenzivní medicínu a operační sály (hemodynamika, hemodialýza apod.)</t>
  </si>
  <si>
    <t>Spotřební materiál pro intenzivní medicínu a operační sály (intubace, umělá plicní ventilace apod.) I.</t>
  </si>
  <si>
    <t>Spotřební materiál pro intenzivní medicínu a operační sály (elektrokoagulace)</t>
  </si>
  <si>
    <t xml:space="preserve">Spotřební materiál pro intenzivní medicínu a operační sály (rouškování, tampony a další spotřební materiál pro operační sály apod.) </t>
  </si>
  <si>
    <t>Spotřební materiál pro intenzivní medicínu a operační sály (infuzní, injekční technika, šicí materiál) I.</t>
  </si>
  <si>
    <r>
      <t>Spotřební materiál pro intenzivní medicínu a operační sály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(infuzní, injekční technika, šicí materiál) II.</t>
    </r>
  </si>
  <si>
    <t>Spotřební materiál pro intenzivní medicínu a operační sály  (intubace, umělá plicní ventilace apod.) II.</t>
  </si>
  <si>
    <t>Spotřební materiál (léčba sepse)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</si>
</sst>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General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92D050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trike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u val="single"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4" fontId="16" fillId="0" borderId="0" applyBorder="0" applyProtection="0">
      <alignment/>
    </xf>
  </cellStyleXfs>
  <cellXfs count="169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4" fontId="10" fillId="4" borderId="5" xfId="0" applyNumberFormat="1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right" vertical="center" indent="1"/>
    </xf>
    <xf numFmtId="4" fontId="0" fillId="0" borderId="6" xfId="0" applyNumberFormat="1" applyFont="1" applyFill="1" applyBorder="1" applyAlignment="1">
      <alignment horizontal="right" vertical="center" indent="1"/>
    </xf>
    <xf numFmtId="4" fontId="3" fillId="4" borderId="7" xfId="0" applyNumberFormat="1" applyFont="1" applyFill="1" applyBorder="1" applyAlignment="1">
      <alignment horizontal="right" vertical="center" indent="1"/>
    </xf>
    <xf numFmtId="0" fontId="10" fillId="0" borderId="8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right" vertical="center" indent="1"/>
    </xf>
    <xf numFmtId="0" fontId="8" fillId="3" borderId="3" xfId="0" applyFont="1" applyFill="1" applyBorder="1" applyAlignment="1">
      <alignment vertical="center"/>
    </xf>
    <xf numFmtId="4" fontId="6" fillId="4" borderId="7" xfId="0" applyNumberFormat="1" applyFont="1" applyFill="1" applyBorder="1" applyAlignment="1">
      <alignment horizontal="right" vertical="center" indent="1"/>
    </xf>
    <xf numFmtId="49" fontId="10" fillId="5" borderId="5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 wrapText="1"/>
    </xf>
    <xf numFmtId="3" fontId="10" fillId="5" borderId="5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10" fillId="5" borderId="0" xfId="0" applyFont="1" applyFill="1"/>
    <xf numFmtId="0" fontId="10" fillId="5" borderId="8" xfId="0" applyFont="1" applyFill="1" applyBorder="1" applyAlignment="1">
      <alignment horizontal="center" vertical="center"/>
    </xf>
    <xf numFmtId="0" fontId="10" fillId="0" borderId="0" xfId="0" applyFont="1"/>
    <xf numFmtId="0" fontId="17" fillId="5" borderId="5" xfId="0" applyFont="1" applyFill="1" applyBorder="1" applyAlignment="1">
      <alignment horizontal="left" vertical="center" wrapText="1"/>
    </xf>
    <xf numFmtId="0" fontId="10" fillId="0" borderId="0" xfId="0" applyFont="1" applyBorder="1"/>
    <xf numFmtId="0" fontId="10" fillId="5" borderId="5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0" fontId="6" fillId="0" borderId="0" xfId="0" applyFont="1" applyBorder="1"/>
    <xf numFmtId="0" fontId="10" fillId="4" borderId="0" xfId="0" applyFont="1" applyFill="1" applyBorder="1"/>
    <xf numFmtId="14" fontId="10" fillId="0" borderId="0" xfId="0" applyNumberFormat="1" applyFont="1" applyBorder="1"/>
    <xf numFmtId="0" fontId="19" fillId="0" borderId="0" xfId="0" applyFont="1"/>
    <xf numFmtId="4" fontId="10" fillId="0" borderId="1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/>
    <xf numFmtId="0" fontId="0" fillId="5" borderId="0" xfId="0" applyFill="1"/>
    <xf numFmtId="0" fontId="13" fillId="5" borderId="0" xfId="0" applyFont="1" applyFill="1"/>
    <xf numFmtId="0" fontId="18" fillId="0" borderId="0" xfId="0" applyFont="1"/>
    <xf numFmtId="0" fontId="22" fillId="3" borderId="3" xfId="0" applyFont="1" applyFill="1" applyBorder="1" applyAlignment="1">
      <alignment vertical="center"/>
    </xf>
    <xf numFmtId="0" fontId="22" fillId="3" borderId="4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12" fillId="5" borderId="1" xfId="20" applyFont="1" applyFill="1" applyBorder="1" applyAlignment="1">
      <alignment vertical="justify"/>
    </xf>
    <xf numFmtId="0" fontId="12" fillId="5" borderId="5" xfId="20" applyFont="1" applyFill="1" applyBorder="1" applyAlignment="1">
      <alignment vertical="justify"/>
    </xf>
    <xf numFmtId="0" fontId="10" fillId="5" borderId="5" xfId="0" applyFont="1" applyFill="1" applyBorder="1" applyAlignment="1">
      <alignment horizontal="left"/>
    </xf>
    <xf numFmtId="0" fontId="0" fillId="5" borderId="5" xfId="0" applyFont="1" applyFill="1" applyBorder="1" applyAlignment="1">
      <alignment horizontal="left" vertical="center" wrapText="1"/>
    </xf>
    <xf numFmtId="3" fontId="15" fillId="5" borderId="5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center" vertical="center" wrapText="1"/>
    </xf>
    <xf numFmtId="3" fontId="15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23" fillId="0" borderId="0" xfId="0" applyFont="1"/>
    <xf numFmtId="0" fontId="15" fillId="5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vertical="center"/>
    </xf>
    <xf numFmtId="0" fontId="10" fillId="5" borderId="5" xfId="20" applyFont="1" applyFill="1" applyBorder="1" applyAlignment="1">
      <alignment horizontal="left" vertical="center" wrapText="1"/>
    </xf>
    <xf numFmtId="0" fontId="2" fillId="0" borderId="0" xfId="0" applyFont="1"/>
    <xf numFmtId="0" fontId="24" fillId="0" borderId="0" xfId="0" applyFont="1"/>
    <xf numFmtId="4" fontId="25" fillId="0" borderId="10" xfId="0" applyNumberFormat="1" applyFont="1" applyFill="1" applyBorder="1" applyAlignment="1">
      <alignment horizontal="right" vertical="center" indent="1"/>
    </xf>
    <xf numFmtId="0" fontId="10" fillId="5" borderId="11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left" vertical="center" wrapText="1"/>
    </xf>
    <xf numFmtId="49" fontId="25" fillId="5" borderId="12" xfId="0" applyNumberFormat="1" applyFont="1" applyFill="1" applyBorder="1" applyAlignment="1">
      <alignment horizontal="center" vertical="center" wrapText="1"/>
    </xf>
    <xf numFmtId="3" fontId="25" fillId="5" borderId="12" xfId="0" applyNumberFormat="1" applyFont="1" applyFill="1" applyBorder="1" applyAlignment="1">
      <alignment horizontal="center" vertical="center" wrapText="1"/>
    </xf>
    <xf numFmtId="3" fontId="25" fillId="5" borderId="12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5" borderId="5" xfId="20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indent="1"/>
    </xf>
    <xf numFmtId="4" fontId="3" fillId="4" borderId="15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4" borderId="16" xfId="0" applyNumberFormat="1" applyFont="1" applyFill="1" applyBorder="1" applyAlignment="1">
      <alignment horizontal="right" vertical="center" indent="1"/>
    </xf>
    <xf numFmtId="4" fontId="6" fillId="4" borderId="6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 wrapText="1"/>
    </xf>
    <xf numFmtId="0" fontId="0" fillId="5" borderId="8" xfId="0" applyFont="1" applyFill="1" applyBorder="1" applyAlignment="1">
      <alignment horizontal="center" vertical="center"/>
    </xf>
    <xf numFmtId="49" fontId="0" fillId="5" borderId="5" xfId="0" applyNumberFormat="1" applyFont="1" applyFill="1" applyBorder="1" applyAlignment="1">
      <alignment horizontal="center" vertical="center" wrapText="1"/>
    </xf>
    <xf numFmtId="3" fontId="0" fillId="5" borderId="5" xfId="0" applyNumberFormat="1" applyFont="1" applyFill="1" applyBorder="1" applyAlignment="1">
      <alignment horizontal="center" vertical="center" wrapText="1"/>
    </xf>
    <xf numFmtId="3" fontId="0" fillId="5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4" fontId="0" fillId="4" borderId="5" xfId="0" applyNumberFormat="1" applyFont="1" applyFill="1" applyBorder="1" applyAlignment="1">
      <alignment horizontal="right" vertical="center" indent="1"/>
    </xf>
    <xf numFmtId="4" fontId="3" fillId="4" borderId="5" xfId="0" applyNumberFormat="1" applyFont="1" applyFill="1" applyBorder="1" applyAlignment="1">
      <alignment horizontal="right" vertical="center" indent="1"/>
    </xf>
    <xf numFmtId="0" fontId="26" fillId="5" borderId="5" xfId="20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right" vertical="center" indent="1"/>
    </xf>
    <xf numFmtId="0" fontId="26" fillId="5" borderId="5" xfId="2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indent="1"/>
    </xf>
    <xf numFmtId="4" fontId="3" fillId="4" borderId="16" xfId="0" applyNumberFormat="1" applyFont="1" applyFill="1" applyBorder="1" applyAlignment="1">
      <alignment horizontal="right" vertical="center" indent="1"/>
    </xf>
    <xf numFmtId="3" fontId="0" fillId="5" borderId="1" xfId="0" applyNumberFormat="1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5" borderId="5" xfId="20" applyFont="1" applyFill="1" applyBorder="1" applyAlignment="1">
      <alignment vertical="justify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6" fillId="0" borderId="1" xfId="20" applyFont="1" applyFill="1" applyBorder="1" applyAlignment="1">
      <alignment vertical="justify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wrapText="1"/>
    </xf>
    <xf numFmtId="0" fontId="0" fillId="5" borderId="5" xfId="0" applyFont="1" applyFill="1" applyBorder="1" applyAlignment="1">
      <alignment horizontal="center" vertical="center" wrapText="1"/>
    </xf>
    <xf numFmtId="0" fontId="26" fillId="0" borderId="0" xfId="20" applyFont="1"/>
    <xf numFmtId="0" fontId="28" fillId="0" borderId="0" xfId="0" applyFont="1" applyAlignment="1">
      <alignment wrapText="1"/>
    </xf>
    <xf numFmtId="0" fontId="0" fillId="5" borderId="12" xfId="0" applyFont="1" applyFill="1" applyBorder="1" applyAlignment="1">
      <alignment horizontal="left" vertical="center" wrapText="1"/>
    </xf>
    <xf numFmtId="0" fontId="26" fillId="5" borderId="12" xfId="20" applyFont="1" applyFill="1" applyBorder="1" applyAlignment="1">
      <alignment vertical="justify"/>
    </xf>
    <xf numFmtId="49" fontId="0" fillId="5" borderId="12" xfId="0" applyNumberFormat="1" applyFont="1" applyFill="1" applyBorder="1" applyAlignment="1">
      <alignment horizontal="center" vertical="center" wrapText="1"/>
    </xf>
    <xf numFmtId="3" fontId="0" fillId="5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right" vertical="center" indent="1"/>
    </xf>
    <xf numFmtId="0" fontId="0" fillId="5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wrapText="1"/>
    </xf>
    <xf numFmtId="4" fontId="3" fillId="4" borderId="18" xfId="0" applyNumberFormat="1" applyFont="1" applyFill="1" applyBorder="1" applyAlignment="1">
      <alignment horizontal="right" vertical="center" indent="1"/>
    </xf>
    <xf numFmtId="0" fontId="0" fillId="0" borderId="0" xfId="20" applyFont="1"/>
    <xf numFmtId="49" fontId="30" fillId="5" borderId="12" xfId="0" applyNumberFormat="1" applyFont="1" applyFill="1" applyBorder="1" applyAlignment="1">
      <alignment horizontal="center" vertical="center" wrapText="1"/>
    </xf>
    <xf numFmtId="3" fontId="30" fillId="5" borderId="12" xfId="0" applyNumberFormat="1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wrapText="1"/>
    </xf>
    <xf numFmtId="49" fontId="0" fillId="5" borderId="1" xfId="0" applyNumberFormat="1" applyFont="1" applyFill="1" applyBorder="1" applyAlignment="1">
      <alignment horizontal="center" vertical="center" wrapText="1"/>
    </xf>
    <xf numFmtId="0" fontId="26" fillId="5" borderId="5" xfId="20" applyFont="1" applyFill="1" applyBorder="1" applyAlignment="1">
      <alignment vertical="justify"/>
    </xf>
    <xf numFmtId="0" fontId="6" fillId="0" borderId="19" xfId="0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6" fillId="0" borderId="13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2" fontId="3" fillId="0" borderId="20" xfId="0" applyNumberFormat="1" applyFont="1" applyBorder="1" applyAlignment="1">
      <alignment horizontal="right" vertical="center"/>
    </xf>
    <xf numFmtId="2" fontId="3" fillId="0" borderId="21" xfId="0" applyNumberFormat="1" applyFont="1" applyBorder="1" applyAlignment="1">
      <alignment horizontal="right" vertical="center"/>
    </xf>
    <xf numFmtId="2" fontId="3" fillId="0" borderId="2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6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13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2" fontId="8" fillId="2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3" fontId="6" fillId="5" borderId="25" xfId="0" applyNumberFormat="1" applyFont="1" applyFill="1" applyBorder="1" applyAlignment="1">
      <alignment horizontal="right" vertical="center"/>
    </xf>
    <xf numFmtId="3" fontId="6" fillId="5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Excel Built-in Normal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164</xdr:row>
      <xdr:rowOff>0</xdr:rowOff>
    </xdr:from>
    <xdr:to>
      <xdr:col>1</xdr:col>
      <xdr:colOff>247650</xdr:colOff>
      <xdr:row>174</xdr:row>
      <xdr:rowOff>180975</xdr:rowOff>
    </xdr:to>
    <xdr:pic>
      <xdr:nvPicPr>
        <xdr:cNvPr id="2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9575" y="42157650"/>
          <a:ext cx="219075" cy="2295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0</xdr:rowOff>
    </xdr:from>
    <xdr:to>
      <xdr:col>1</xdr:col>
      <xdr:colOff>228600</xdr:colOff>
      <xdr:row>169</xdr:row>
      <xdr:rowOff>171450</xdr:rowOff>
    </xdr:to>
    <xdr:pic>
      <xdr:nvPicPr>
        <xdr:cNvPr id="3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42738675"/>
          <a:ext cx="190500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167</xdr:row>
      <xdr:rowOff>0</xdr:rowOff>
    </xdr:from>
    <xdr:to>
      <xdr:col>1</xdr:col>
      <xdr:colOff>200025</xdr:colOff>
      <xdr:row>169</xdr:row>
      <xdr:rowOff>171450</xdr:rowOff>
    </xdr:to>
    <xdr:pic>
      <xdr:nvPicPr>
        <xdr:cNvPr id="4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4273867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167</xdr:row>
      <xdr:rowOff>0</xdr:rowOff>
    </xdr:from>
    <xdr:to>
      <xdr:col>1</xdr:col>
      <xdr:colOff>200025</xdr:colOff>
      <xdr:row>171</xdr:row>
      <xdr:rowOff>152400</xdr:rowOff>
    </xdr:to>
    <xdr:pic>
      <xdr:nvPicPr>
        <xdr:cNvPr id="5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42738675"/>
          <a:ext cx="142875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167</xdr:row>
      <xdr:rowOff>0</xdr:rowOff>
    </xdr:from>
    <xdr:to>
      <xdr:col>1</xdr:col>
      <xdr:colOff>180975</xdr:colOff>
      <xdr:row>169</xdr:row>
      <xdr:rowOff>171450</xdr:rowOff>
    </xdr:to>
    <xdr:pic>
      <xdr:nvPicPr>
        <xdr:cNvPr id="6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4273867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167</xdr:row>
      <xdr:rowOff>0</xdr:rowOff>
    </xdr:from>
    <xdr:to>
      <xdr:col>1</xdr:col>
      <xdr:colOff>200025</xdr:colOff>
      <xdr:row>169</xdr:row>
      <xdr:rowOff>171450</xdr:rowOff>
    </xdr:to>
    <xdr:pic>
      <xdr:nvPicPr>
        <xdr:cNvPr id="7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4273867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167</xdr:row>
      <xdr:rowOff>0</xdr:rowOff>
    </xdr:from>
    <xdr:to>
      <xdr:col>1</xdr:col>
      <xdr:colOff>190500</xdr:colOff>
      <xdr:row>169</xdr:row>
      <xdr:rowOff>171450</xdr:rowOff>
    </xdr:to>
    <xdr:pic>
      <xdr:nvPicPr>
        <xdr:cNvPr id="8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2738675"/>
          <a:ext cx="1428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167</xdr:row>
      <xdr:rowOff>0</xdr:rowOff>
    </xdr:from>
    <xdr:to>
      <xdr:col>1</xdr:col>
      <xdr:colOff>200025</xdr:colOff>
      <xdr:row>170</xdr:row>
      <xdr:rowOff>57150</xdr:rowOff>
    </xdr:to>
    <xdr:pic>
      <xdr:nvPicPr>
        <xdr:cNvPr id="9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8625" y="427386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167</xdr:row>
      <xdr:rowOff>0</xdr:rowOff>
    </xdr:from>
    <xdr:to>
      <xdr:col>1</xdr:col>
      <xdr:colOff>209550</xdr:colOff>
      <xdr:row>169</xdr:row>
      <xdr:rowOff>171450</xdr:rowOff>
    </xdr:to>
    <xdr:pic>
      <xdr:nvPicPr>
        <xdr:cNvPr id="10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42738675"/>
          <a:ext cx="142875" cy="552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enu.cz/betadine-kozni-podani-roztok-1x1000ml" TargetMode="External" /><Relationship Id="rId2" Type="http://schemas.openxmlformats.org/officeDocument/2006/relationships/hyperlink" Target="https://www.benu.cz/inj-jehla-sterican-23g-0-6x25mm-modra-ster-100ks?aw=1&amp;gclid=EAIaIQobChMI7Puxn9GH2wIVFijTCh3fZQKvEAQYASABEgLrhfD_BwE" TargetMode="External" /><Relationship Id="rId3" Type="http://schemas.openxmlformats.org/officeDocument/2006/relationships/hyperlink" Target="http://www.zelenahvezda.cz/zdravotnicke-potreby/dafilon-r" TargetMode="External" /><Relationship Id="rId4" Type="http://schemas.openxmlformats.org/officeDocument/2006/relationships/hyperlink" Target="https://online-shop.eppendorf.cz/CZ-cs/Manualni-manipulace-s-kapalinami-44563/Spicky-a-nastavce-44569/Eppendorf-Combitips-advanced-PF-18250.html" TargetMode="External" /><Relationship Id="rId5" Type="http://schemas.openxmlformats.org/officeDocument/2006/relationships/hyperlink" Target="https://www.chromservis.eu/p/chs-filterpure-hydrophobic-ptfe-syr-filters-0-22-m-13mm-100pcs?lang=CZ" TargetMode="External" /><Relationship Id="rId6" Type="http://schemas.openxmlformats.org/officeDocument/2006/relationships/hyperlink" Target="https://www.chromservis.eu/p/chs-filterpure-nylon-syringe-filters-0-22-m-13mm-100pcs?lang=CZ" TargetMode="External" /><Relationship Id="rId7" Type="http://schemas.openxmlformats.org/officeDocument/2006/relationships/hyperlink" Target="https://www.chromservis.eu/p/vial-2-ml-12x32mm-srcew-cap-widemouth-w-label-clear-100-pcs?lang=CZ" TargetMode="External" /><Relationship Id="rId8" Type="http://schemas.openxmlformats.org/officeDocument/2006/relationships/hyperlink" Target="https://www.chromservis.eu/p/blue-screw-caps-with-ptfe-silicone-ptfe-seals-1000pcs?lang=CZ" TargetMode="External" /><Relationship Id="rId9" Type="http://schemas.openxmlformats.org/officeDocument/2006/relationships/hyperlink" Target="https://www.chromservis.eu/p/250-ul-5-8-x-29-mm-clear-glass-insert-with-polymer-feet-100-pcs?lang=CZ" TargetMode="External" /><Relationship Id="rId10" Type="http://schemas.openxmlformats.org/officeDocument/2006/relationships/hyperlink" Target="https://www.chromservis.eu/p/shut-off-valve-for-safety-caps-with-1-4-28-port-10-pk?lang=CZ%20(Chromservis)" TargetMode="External" /><Relationship Id="rId11" Type="http://schemas.openxmlformats.org/officeDocument/2006/relationships/hyperlink" Target="https://www.thermofisher.com/order/catalog/product/85183" TargetMode="External" /><Relationship Id="rId12" Type="http://schemas.openxmlformats.org/officeDocument/2006/relationships/hyperlink" Target="https://www.thermofisher.com/order/catalog/product/85183" TargetMode="External" /><Relationship Id="rId13" Type="http://schemas.openxmlformats.org/officeDocument/2006/relationships/hyperlink" Target="https://online-shop.eppendorf.cz/CZ-cs/Manualni-manipulace-s-kapalinami-44563/Manualni-pipety-a-davkovace-44564/MultipetteE3-E3x-PF-135444.html" TargetMode="External" /><Relationship Id="rId14" Type="http://schemas.openxmlformats.org/officeDocument/2006/relationships/hyperlink" Target="https://pharma.cz/produkt/spicky-bez-filtru-300-10-000-%c2%b5l/" TargetMode="External" /><Relationship Id="rId15" Type="http://schemas.openxmlformats.org/officeDocument/2006/relationships/hyperlink" Target="https://pharma.cz/produkt/papirove-krabicky-2-barevne-na-9-x-9-ks-kryozkumavek/" TargetMode="External" /><Relationship Id="rId16" Type="http://schemas.openxmlformats.org/officeDocument/2006/relationships/hyperlink" Target="http://www.zelenahvezda.cz/zdravotnicke-potreby/sterican-r" TargetMode="External" /><Relationship Id="rId17" Type="http://schemas.openxmlformats.org/officeDocument/2006/relationships/comments" Target="../comments1.xml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253"/>
  <sheetViews>
    <sheetView tabSelected="1" zoomScale="81" zoomScaleNormal="81" workbookViewId="0" topLeftCell="A1">
      <pane ySplit="10" topLeftCell="A143" activePane="bottomLeft" state="frozen"/>
      <selection pane="bottomLeft" activeCell="P165" sqref="P165"/>
    </sheetView>
  </sheetViews>
  <sheetFormatPr defaultColWidth="9.140625" defaultRowHeight="15"/>
  <cols>
    <col min="1" max="1" width="5.7109375" style="0" customWidth="1"/>
    <col min="2" max="2" width="68.8515625" style="0" customWidth="1"/>
    <col min="3" max="3" width="63.28125" style="0" customWidth="1"/>
    <col min="4" max="4" width="10.7109375" style="0" customWidth="1"/>
    <col min="5" max="5" width="9.28125" style="0" customWidth="1"/>
    <col min="6" max="17" width="6.8515625" style="0" customWidth="1"/>
    <col min="18" max="18" width="10.7109375" style="0" customWidth="1"/>
    <col min="19" max="19" width="15.8515625" style="0" customWidth="1"/>
    <col min="20" max="20" width="17.140625" style="0" customWidth="1"/>
    <col min="21" max="21" width="30.421875" style="0" customWidth="1"/>
    <col min="22" max="22" width="30.57421875" style="0" customWidth="1"/>
  </cols>
  <sheetData>
    <row r="1" spans="1:20" ht="26.2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2:20" ht="18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39" t="s">
        <v>206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15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</row>
    <row r="5" spans="1:20" ht="15">
      <c r="A5" s="141" t="s">
        <v>207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4:20" ht="15.75" thickBo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4"/>
      <c r="T6" s="4"/>
    </row>
    <row r="7" spans="1:22" ht="15">
      <c r="A7" s="142" t="s">
        <v>2</v>
      </c>
      <c r="B7" s="145" t="s">
        <v>3</v>
      </c>
      <c r="C7" s="145" t="s">
        <v>59</v>
      </c>
      <c r="D7" s="150" t="s">
        <v>4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 t="s">
        <v>5</v>
      </c>
      <c r="T7" s="151"/>
      <c r="U7" s="3"/>
      <c r="V7" s="3"/>
    </row>
    <row r="8" spans="1:22" ht="15">
      <c r="A8" s="143"/>
      <c r="B8" s="146"/>
      <c r="C8" s="148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52"/>
      <c r="U8" s="3"/>
      <c r="V8" s="3"/>
    </row>
    <row r="9" spans="1:22" ht="18.75">
      <c r="A9" s="144"/>
      <c r="B9" s="147"/>
      <c r="C9" s="149"/>
      <c r="D9" s="149" t="s">
        <v>6</v>
      </c>
      <c r="E9" s="149" t="s">
        <v>7</v>
      </c>
      <c r="F9" s="148" t="s">
        <v>8</v>
      </c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55" t="s">
        <v>9</v>
      </c>
      <c r="T9" s="157" t="s">
        <v>10</v>
      </c>
      <c r="U9" s="3"/>
      <c r="V9" s="3"/>
    </row>
    <row r="10" spans="1:22" ht="120.75" thickBot="1">
      <c r="A10" s="144"/>
      <c r="B10" s="147"/>
      <c r="C10" s="149"/>
      <c r="D10" s="153"/>
      <c r="E10" s="153"/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5" t="s">
        <v>17</v>
      </c>
      <c r="M10" s="5" t="s">
        <v>18</v>
      </c>
      <c r="N10" s="5" t="s">
        <v>19</v>
      </c>
      <c r="O10" s="5" t="s">
        <v>20</v>
      </c>
      <c r="P10" s="5" t="s">
        <v>21</v>
      </c>
      <c r="Q10" s="5" t="s">
        <v>22</v>
      </c>
      <c r="R10" s="6" t="s">
        <v>23</v>
      </c>
      <c r="S10" s="156"/>
      <c r="T10" s="158"/>
      <c r="V10" s="64"/>
    </row>
    <row r="11" spans="1:20" ht="18.75">
      <c r="A11" s="7">
        <v>1</v>
      </c>
      <c r="B11" s="8" t="s">
        <v>96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/>
    </row>
    <row r="12" spans="1:20" ht="17.25" customHeight="1">
      <c r="A12" s="19">
        <v>1</v>
      </c>
      <c r="B12" s="80" t="s">
        <v>97</v>
      </c>
      <c r="C12" s="14" t="s">
        <v>203</v>
      </c>
      <c r="D12" s="20" t="s">
        <v>25</v>
      </c>
      <c r="E12" s="21">
        <v>200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>
        <v>2</v>
      </c>
      <c r="R12" s="12">
        <f>SUM(F12:Q12)</f>
        <v>2</v>
      </c>
      <c r="S12" s="13"/>
      <c r="T12" s="79">
        <f>R12*S12</f>
        <v>0</v>
      </c>
    </row>
    <row r="13" spans="1:20" ht="15.75" thickBot="1">
      <c r="A13" s="31">
        <v>2</v>
      </c>
      <c r="B13" s="15"/>
      <c r="C13" s="15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>
        <f aca="true" t="shared" si="0" ref="R13">SUM(F13:Q13)</f>
        <v>0</v>
      </c>
      <c r="S13" s="16"/>
      <c r="T13" s="17">
        <f aca="true" t="shared" si="1" ref="T13">R13*S13</f>
        <v>0</v>
      </c>
    </row>
    <row r="14" spans="1:20" ht="15.75" thickBot="1">
      <c r="A14" s="159" t="s">
        <v>23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1"/>
      <c r="T14" s="18">
        <f>SUM(T12:T13)</f>
        <v>0</v>
      </c>
    </row>
    <row r="15" spans="1:20" ht="18.75">
      <c r="A15" s="7">
        <v>2</v>
      </c>
      <c r="B15" s="23" t="s">
        <v>87</v>
      </c>
      <c r="C15" s="8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</row>
    <row r="16" spans="1:20" ht="30" customHeight="1">
      <c r="A16" s="31">
        <v>1</v>
      </c>
      <c r="B16" s="15" t="s">
        <v>78</v>
      </c>
      <c r="C16" s="15" t="s">
        <v>202</v>
      </c>
      <c r="D16" s="25" t="s">
        <v>25</v>
      </c>
      <c r="E16" s="26">
        <v>24</v>
      </c>
      <c r="F16" s="26">
        <v>3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2">
        <f>SUM(F16:Q16)</f>
        <v>3</v>
      </c>
      <c r="S16" s="13"/>
      <c r="T16" s="78">
        <f>R16*S16</f>
        <v>0</v>
      </c>
    </row>
    <row r="17" spans="1:20" ht="15">
      <c r="A17" s="31">
        <v>2</v>
      </c>
      <c r="B17" s="15" t="s">
        <v>142</v>
      </c>
      <c r="C17" s="15" t="s">
        <v>201</v>
      </c>
      <c r="D17" s="25" t="s">
        <v>25</v>
      </c>
      <c r="E17" s="26">
        <v>100</v>
      </c>
      <c r="F17" s="26">
        <v>3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2">
        <f>SUM(F17:Q17)</f>
        <v>3</v>
      </c>
      <c r="S17" s="13"/>
      <c r="T17" s="78">
        <f>R17*S17</f>
        <v>0</v>
      </c>
    </row>
    <row r="18" spans="1:20" ht="15">
      <c r="A18" s="19">
        <v>3</v>
      </c>
      <c r="B18" s="15" t="s">
        <v>143</v>
      </c>
      <c r="C18" s="15" t="s">
        <v>200</v>
      </c>
      <c r="D18" s="25" t="s">
        <v>25</v>
      </c>
      <c r="E18" s="26">
        <v>6</v>
      </c>
      <c r="F18" s="26">
        <v>3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2">
        <f>SUM(F18:Q18)</f>
        <v>3</v>
      </c>
      <c r="S18" s="13"/>
      <c r="T18" s="78">
        <f>R18*S18</f>
        <v>0</v>
      </c>
    </row>
    <row r="19" spans="1:20" ht="15.75" thickBot="1">
      <c r="A19" s="31">
        <v>4</v>
      </c>
      <c r="B19" s="15"/>
      <c r="C19" s="1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2">
        <f aca="true" t="shared" si="2" ref="R19">SUM(F19:Q19)</f>
        <v>0</v>
      </c>
      <c r="S19" s="16"/>
      <c r="T19" s="17">
        <f aca="true" t="shared" si="3" ref="T19">R19*S19</f>
        <v>0</v>
      </c>
    </row>
    <row r="20" spans="1:20" ht="15.75" thickBot="1">
      <c r="A20" s="162" t="s">
        <v>23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24">
        <f>SUM(T16:T19)</f>
        <v>0</v>
      </c>
    </row>
    <row r="21" spans="1:20" ht="18.75">
      <c r="A21" s="7">
        <v>3</v>
      </c>
      <c r="B21" s="23" t="s">
        <v>208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9"/>
    </row>
    <row r="22" spans="1:20" ht="15">
      <c r="A22" s="31">
        <v>1</v>
      </c>
      <c r="B22" s="14" t="s">
        <v>80</v>
      </c>
      <c r="C22" s="14" t="s">
        <v>199</v>
      </c>
      <c r="D22" s="20" t="s">
        <v>25</v>
      </c>
      <c r="E22" s="21">
        <v>10</v>
      </c>
      <c r="F22" s="21">
        <v>1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7">
        <f>SUM(F22:Q22)</f>
        <v>1</v>
      </c>
      <c r="S22" s="13"/>
      <c r="T22" s="78">
        <f>R22*S22</f>
        <v>0</v>
      </c>
    </row>
    <row r="23" spans="1:20" ht="15">
      <c r="A23" s="31">
        <v>2</v>
      </c>
      <c r="B23" s="14" t="s">
        <v>81</v>
      </c>
      <c r="C23" s="14" t="s">
        <v>198</v>
      </c>
      <c r="D23" s="20" t="s">
        <v>25</v>
      </c>
      <c r="E23" s="21">
        <v>5</v>
      </c>
      <c r="F23" s="21">
        <v>12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7">
        <f>SUM(F23:Q23)</f>
        <v>12</v>
      </c>
      <c r="S23" s="13"/>
      <c r="T23" s="78">
        <f>R23*S23</f>
        <v>0</v>
      </c>
    </row>
    <row r="24" spans="1:20" ht="30" customHeight="1">
      <c r="A24" s="31">
        <v>3</v>
      </c>
      <c r="B24" s="14" t="s">
        <v>82</v>
      </c>
      <c r="C24" s="14" t="s">
        <v>197</v>
      </c>
      <c r="D24" s="20" t="s">
        <v>25</v>
      </c>
      <c r="E24" s="21">
        <v>30</v>
      </c>
      <c r="F24" s="21">
        <v>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7">
        <f>SUM(F24:Q24)</f>
        <v>2</v>
      </c>
      <c r="S24" s="13"/>
      <c r="T24" s="78">
        <f>R24*S24</f>
        <v>0</v>
      </c>
    </row>
    <row r="25" spans="1:20" ht="15.75" thickBot="1">
      <c r="A25" s="31">
        <v>4</v>
      </c>
      <c r="B25" s="15"/>
      <c r="C25" s="15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>
        <f aca="true" t="shared" si="4" ref="R25">SUM(F25:Q25)</f>
        <v>0</v>
      </c>
      <c r="S25" s="16"/>
      <c r="T25" s="17">
        <f aca="true" t="shared" si="5" ref="T25">R25*S25</f>
        <v>0</v>
      </c>
    </row>
    <row r="26" spans="1:20" ht="15.75" thickBot="1">
      <c r="A26" s="162" t="s">
        <v>23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24">
        <f>SUM(T22:T25)</f>
        <v>0</v>
      </c>
    </row>
    <row r="27" spans="1:20" ht="18.75">
      <c r="A27" s="7">
        <v>4</v>
      </c>
      <c r="B27" s="23" t="s">
        <v>209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</row>
    <row r="28" spans="1:20" ht="30">
      <c r="A28" s="31">
        <v>1</v>
      </c>
      <c r="B28" s="15" t="s">
        <v>144</v>
      </c>
      <c r="C28" s="15" t="s">
        <v>196</v>
      </c>
      <c r="D28" s="25" t="s">
        <v>25</v>
      </c>
      <c r="E28" s="26">
        <v>10</v>
      </c>
      <c r="F28" s="26">
        <v>2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>
        <f>SUM(F28:Q28)</f>
        <v>2</v>
      </c>
      <c r="S28" s="13"/>
      <c r="T28" s="78">
        <f>R28*S28</f>
        <v>0</v>
      </c>
    </row>
    <row r="29" spans="1:35" s="43" customFormat="1" ht="27" customHeight="1">
      <c r="A29" s="31">
        <v>2</v>
      </c>
      <c r="B29" s="14" t="s">
        <v>72</v>
      </c>
      <c r="C29" s="14" t="s">
        <v>195</v>
      </c>
      <c r="D29" s="20" t="s">
        <v>25</v>
      </c>
      <c r="E29" s="21">
        <v>5</v>
      </c>
      <c r="F29" s="21">
        <v>4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7">
        <f>SUM(F29:Q29)</f>
        <v>4</v>
      </c>
      <c r="S29" s="13"/>
      <c r="T29" s="78">
        <f>R29*S29</f>
        <v>0</v>
      </c>
      <c r="U29" s="34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20" ht="15.75" thickBot="1">
      <c r="A30" s="31">
        <v>3</v>
      </c>
      <c r="B30" s="15"/>
      <c r="C30" s="15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>
        <f aca="true" t="shared" si="6" ref="R30">SUM(F30:Q30)</f>
        <v>0</v>
      </c>
      <c r="S30" s="16"/>
      <c r="T30" s="17">
        <f aca="true" t="shared" si="7" ref="T30">R30*S30</f>
        <v>0</v>
      </c>
    </row>
    <row r="31" spans="1:35" s="43" customFormat="1" ht="16.5" customHeight="1" thickBot="1">
      <c r="A31" s="159" t="s">
        <v>23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1"/>
      <c r="T31" s="28">
        <f>SUM(T28:T30)</f>
        <v>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20" ht="18.75">
      <c r="A32" s="7">
        <v>5</v>
      </c>
      <c r="B32" s="23" t="s">
        <v>210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9"/>
    </row>
    <row r="33" spans="1:20" ht="15">
      <c r="A33" s="31">
        <v>1</v>
      </c>
      <c r="B33" s="15" t="s">
        <v>26</v>
      </c>
      <c r="C33" s="15" t="s">
        <v>188</v>
      </c>
      <c r="D33" s="25" t="s">
        <v>25</v>
      </c>
      <c r="E33" s="26">
        <v>20</v>
      </c>
      <c r="F33" s="26">
        <v>4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>
        <f aca="true" t="shared" si="8" ref="R33:R39">SUM(F33:Q33)</f>
        <v>4</v>
      </c>
      <c r="S33" s="13"/>
      <c r="T33" s="78">
        <f aca="true" t="shared" si="9" ref="T33:T39">R33*S33</f>
        <v>0</v>
      </c>
    </row>
    <row r="34" spans="1:36" s="43" customFormat="1" ht="15.75" customHeight="1">
      <c r="A34" s="31">
        <v>2</v>
      </c>
      <c r="B34" s="15" t="s">
        <v>85</v>
      </c>
      <c r="C34" s="15" t="s">
        <v>189</v>
      </c>
      <c r="D34" s="25" t="s">
        <v>25</v>
      </c>
      <c r="E34" s="26">
        <v>50</v>
      </c>
      <c r="F34" s="26">
        <v>2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>
        <f t="shared" si="8"/>
        <v>2</v>
      </c>
      <c r="S34" s="13"/>
      <c r="T34" s="78">
        <f t="shared" si="9"/>
        <v>0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43" customFormat="1" ht="15.75" customHeight="1">
      <c r="A35" s="31">
        <v>3</v>
      </c>
      <c r="B35" s="15" t="s">
        <v>29</v>
      </c>
      <c r="C35" s="15" t="s">
        <v>190</v>
      </c>
      <c r="D35" s="25" t="s">
        <v>25</v>
      </c>
      <c r="E35" s="26">
        <v>50</v>
      </c>
      <c r="F35" s="26">
        <v>2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>
        <f t="shared" si="8"/>
        <v>2</v>
      </c>
      <c r="S35" s="13"/>
      <c r="T35" s="78">
        <f t="shared" si="9"/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20" ht="15">
      <c r="A36" s="31">
        <f aca="true" t="shared" si="10" ref="A36:A72">A35+1</f>
        <v>4</v>
      </c>
      <c r="B36" s="14" t="s">
        <v>73</v>
      </c>
      <c r="C36" s="14" t="s">
        <v>191</v>
      </c>
      <c r="D36" s="20" t="s">
        <v>25</v>
      </c>
      <c r="E36" s="21">
        <v>1</v>
      </c>
      <c r="F36" s="21">
        <v>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12">
        <f t="shared" si="8"/>
        <v>1</v>
      </c>
      <c r="S36" s="13"/>
      <c r="T36" s="78">
        <f t="shared" si="9"/>
        <v>0</v>
      </c>
    </row>
    <row r="37" spans="1:20" ht="15">
      <c r="A37" s="31">
        <f t="shared" si="10"/>
        <v>5</v>
      </c>
      <c r="B37" s="14" t="s">
        <v>74</v>
      </c>
      <c r="C37" s="14" t="s">
        <v>192</v>
      </c>
      <c r="D37" s="20" t="s">
        <v>25</v>
      </c>
      <c r="E37" s="21">
        <v>1</v>
      </c>
      <c r="F37" s="21">
        <v>1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12">
        <f t="shared" si="8"/>
        <v>1</v>
      </c>
      <c r="S37" s="13"/>
      <c r="T37" s="78">
        <f t="shared" si="9"/>
        <v>0</v>
      </c>
    </row>
    <row r="38" spans="1:20" ht="15">
      <c r="A38" s="31">
        <f t="shared" si="10"/>
        <v>6</v>
      </c>
      <c r="B38" s="10" t="s">
        <v>75</v>
      </c>
      <c r="C38" s="10" t="s">
        <v>193</v>
      </c>
      <c r="D38" s="20" t="s">
        <v>25</v>
      </c>
      <c r="E38" s="11">
        <v>1</v>
      </c>
      <c r="F38" s="11">
        <v>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>
        <f t="shared" si="8"/>
        <v>1</v>
      </c>
      <c r="S38" s="13"/>
      <c r="T38" s="78">
        <f t="shared" si="9"/>
        <v>0</v>
      </c>
    </row>
    <row r="39" spans="1:36" s="43" customFormat="1" ht="15">
      <c r="A39" s="31">
        <f t="shared" si="10"/>
        <v>7</v>
      </c>
      <c r="B39" s="60" t="s">
        <v>76</v>
      </c>
      <c r="C39" s="61" t="s">
        <v>194</v>
      </c>
      <c r="D39" s="55" t="s">
        <v>25</v>
      </c>
      <c r="E39" s="56">
        <v>1</v>
      </c>
      <c r="F39" s="56">
        <v>1</v>
      </c>
      <c r="G39" s="56"/>
      <c r="H39" s="56"/>
      <c r="I39" s="56"/>
      <c r="J39" s="56"/>
      <c r="K39" s="56"/>
      <c r="L39" s="56"/>
      <c r="M39" s="56"/>
      <c r="N39" s="54"/>
      <c r="O39" s="54"/>
      <c r="P39" s="56"/>
      <c r="Q39" s="56"/>
      <c r="R39" s="54">
        <f t="shared" si="8"/>
        <v>1</v>
      </c>
      <c r="S39" s="13"/>
      <c r="T39" s="78">
        <f t="shared" si="9"/>
        <v>0</v>
      </c>
      <c r="U39" s="34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20" ht="15.75" thickBot="1">
      <c r="A40" s="31">
        <v>8</v>
      </c>
      <c r="B40" s="15"/>
      <c r="C40" s="15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>
        <f aca="true" t="shared" si="11" ref="R40">SUM(F40:Q40)</f>
        <v>0</v>
      </c>
      <c r="S40" s="16"/>
      <c r="T40" s="17">
        <f aca="true" t="shared" si="12" ref="T40">R40*S40</f>
        <v>0</v>
      </c>
    </row>
    <row r="41" spans="1:36" ht="15.75" thickBot="1">
      <c r="A41" s="159" t="s">
        <v>23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1"/>
      <c r="T41" s="28">
        <f>SUM(T33:T40)</f>
        <v>0</v>
      </c>
      <c r="V41" s="34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</row>
    <row r="42" spans="1:20" ht="18.75">
      <c r="A42" s="7">
        <v>6</v>
      </c>
      <c r="B42" s="23" t="s">
        <v>211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9"/>
    </row>
    <row r="43" spans="1:20" ht="30">
      <c r="A43" s="31">
        <v>1</v>
      </c>
      <c r="B43" s="15" t="s">
        <v>30</v>
      </c>
      <c r="C43" s="15" t="s">
        <v>187</v>
      </c>
      <c r="D43" s="25" t="s">
        <v>25</v>
      </c>
      <c r="E43" s="26">
        <v>50</v>
      </c>
      <c r="F43" s="26">
        <v>1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>
        <f>SUM(F43:Q43)</f>
        <v>1</v>
      </c>
      <c r="S43" s="13"/>
      <c r="T43" s="78">
        <f>R43*S43</f>
        <v>0</v>
      </c>
    </row>
    <row r="44" spans="1:20" ht="15.75" thickBot="1">
      <c r="A44" s="31">
        <v>2</v>
      </c>
      <c r="B44" s="15"/>
      <c r="C44" s="15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>
        <f aca="true" t="shared" si="13" ref="R44">SUM(F44:Q44)</f>
        <v>0</v>
      </c>
      <c r="S44" s="16"/>
      <c r="T44" s="17">
        <f aca="true" t="shared" si="14" ref="T44">R44*S44</f>
        <v>0</v>
      </c>
    </row>
    <row r="45" spans="1:36" s="43" customFormat="1" ht="15.75" thickBot="1">
      <c r="A45" s="159" t="s">
        <v>23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1"/>
      <c r="T45" s="28">
        <f>SUM(T43:T44)</f>
        <v>0</v>
      </c>
      <c r="U45"/>
      <c r="V45" s="154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43" customFormat="1" ht="18.75">
      <c r="A46" s="7">
        <v>7</v>
      </c>
      <c r="B46" s="23" t="s">
        <v>212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/>
      <c r="V46" s="154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43" customFormat="1" ht="15">
      <c r="A47" s="31">
        <v>1</v>
      </c>
      <c r="B47" s="15" t="s">
        <v>32</v>
      </c>
      <c r="C47" s="15" t="s">
        <v>176</v>
      </c>
      <c r="D47" s="25" t="s">
        <v>25</v>
      </c>
      <c r="E47" s="26">
        <v>7</v>
      </c>
      <c r="F47" s="26">
        <v>6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>
        <f aca="true" t="shared" si="15" ref="R47:R58">SUM(F47:Q47)</f>
        <v>6</v>
      </c>
      <c r="S47" s="13"/>
      <c r="T47" s="78">
        <f aca="true" t="shared" si="16" ref="T47:T58">R47*S47</f>
        <v>0</v>
      </c>
      <c r="U47"/>
      <c r="V47" s="154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</row>
    <row r="48" spans="1:36" s="43" customFormat="1" ht="15">
      <c r="A48" s="31">
        <f>A47+1</f>
        <v>2</v>
      </c>
      <c r="B48" s="15" t="s">
        <v>33</v>
      </c>
      <c r="C48" s="15" t="s">
        <v>177</v>
      </c>
      <c r="D48" s="25" t="s">
        <v>25</v>
      </c>
      <c r="E48" s="26">
        <v>120</v>
      </c>
      <c r="F48" s="26">
        <v>2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>
        <f t="shared" si="15"/>
        <v>2</v>
      </c>
      <c r="S48" s="13"/>
      <c r="T48" s="78">
        <f t="shared" si="16"/>
        <v>0</v>
      </c>
      <c r="U48"/>
      <c r="V48" s="154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s="43" customFormat="1" ht="15">
      <c r="A49" s="31">
        <f>A48+1</f>
        <v>3</v>
      </c>
      <c r="B49" s="15" t="s">
        <v>34</v>
      </c>
      <c r="C49" s="15" t="s">
        <v>178</v>
      </c>
      <c r="D49" s="25" t="s">
        <v>35</v>
      </c>
      <c r="E49" s="26">
        <v>80</v>
      </c>
      <c r="F49" s="26">
        <v>2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>
        <f t="shared" si="15"/>
        <v>2</v>
      </c>
      <c r="S49" s="13"/>
      <c r="T49" s="78">
        <f t="shared" si="16"/>
        <v>0</v>
      </c>
      <c r="U49"/>
      <c r="V49" s="154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6" s="43" customFormat="1" ht="15">
      <c r="A50" s="31">
        <f>A49+1</f>
        <v>4</v>
      </c>
      <c r="B50" s="15" t="s">
        <v>77</v>
      </c>
      <c r="C50" s="15" t="s">
        <v>179</v>
      </c>
      <c r="D50" s="25" t="s">
        <v>25</v>
      </c>
      <c r="E50" s="26">
        <v>130</v>
      </c>
      <c r="F50" s="26">
        <v>1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>
        <f t="shared" si="15"/>
        <v>1</v>
      </c>
      <c r="S50" s="13"/>
      <c r="T50" s="78">
        <f t="shared" si="16"/>
        <v>0</v>
      </c>
      <c r="U50"/>
      <c r="V50" s="154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6" s="43" customFormat="1" ht="15">
      <c r="A51" s="31">
        <f>A50+1</f>
        <v>5</v>
      </c>
      <c r="B51" s="15" t="s">
        <v>36</v>
      </c>
      <c r="C51" s="15" t="s">
        <v>180</v>
      </c>
      <c r="D51" s="25" t="s">
        <v>25</v>
      </c>
      <c r="E51" s="26">
        <v>70</v>
      </c>
      <c r="F51" s="26">
        <v>2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>
        <f t="shared" si="15"/>
        <v>2</v>
      </c>
      <c r="S51" s="13"/>
      <c r="T51" s="78">
        <f t="shared" si="16"/>
        <v>0</v>
      </c>
      <c r="U51"/>
      <c r="V51" s="57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6" s="43" customFormat="1" ht="15">
      <c r="A52" s="31">
        <f>A51+1</f>
        <v>6</v>
      </c>
      <c r="B52" s="15" t="s">
        <v>37</v>
      </c>
      <c r="C52" s="15" t="s">
        <v>181</v>
      </c>
      <c r="D52" s="25" t="s">
        <v>35</v>
      </c>
      <c r="E52" s="26">
        <v>15</v>
      </c>
      <c r="F52" s="26">
        <v>10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>
        <f t="shared" si="15"/>
        <v>10</v>
      </c>
      <c r="S52" s="13"/>
      <c r="T52" s="78">
        <f t="shared" si="16"/>
        <v>0</v>
      </c>
      <c r="U52"/>
      <c r="V52" s="5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20" ht="15">
      <c r="A53" s="31">
        <f aca="true" t="shared" si="17" ref="A53:A59">A52+1</f>
        <v>7</v>
      </c>
      <c r="B53" s="15" t="s">
        <v>38</v>
      </c>
      <c r="C53" s="15" t="s">
        <v>182</v>
      </c>
      <c r="D53" s="25" t="s">
        <v>25</v>
      </c>
      <c r="E53" s="26">
        <v>1</v>
      </c>
      <c r="F53" s="26">
        <v>100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7">
        <f t="shared" si="15"/>
        <v>100</v>
      </c>
      <c r="S53" s="13"/>
      <c r="T53" s="78">
        <f t="shared" si="16"/>
        <v>0</v>
      </c>
    </row>
    <row r="54" spans="1:20" ht="15">
      <c r="A54" s="31">
        <f t="shared" si="17"/>
        <v>8</v>
      </c>
      <c r="B54" s="15" t="s">
        <v>39</v>
      </c>
      <c r="C54" s="15" t="s">
        <v>183</v>
      </c>
      <c r="D54" s="25" t="s">
        <v>25</v>
      </c>
      <c r="E54" s="26">
        <v>100</v>
      </c>
      <c r="F54" s="26">
        <v>2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7">
        <f t="shared" si="15"/>
        <v>2</v>
      </c>
      <c r="S54" s="13"/>
      <c r="T54" s="78">
        <f t="shared" si="16"/>
        <v>0</v>
      </c>
    </row>
    <row r="55" spans="1:36" s="43" customFormat="1" ht="15">
      <c r="A55" s="31">
        <f t="shared" si="17"/>
        <v>9</v>
      </c>
      <c r="B55" s="15" t="s">
        <v>146</v>
      </c>
      <c r="C55" s="15" t="s">
        <v>184</v>
      </c>
      <c r="D55" s="25" t="s">
        <v>25</v>
      </c>
      <c r="E55" s="26">
        <v>1</v>
      </c>
      <c r="F55" s="26"/>
      <c r="G55" s="26"/>
      <c r="H55" s="26"/>
      <c r="I55" s="26">
        <v>1</v>
      </c>
      <c r="J55" s="26"/>
      <c r="K55" s="26"/>
      <c r="L55" s="26"/>
      <c r="M55" s="26"/>
      <c r="N55" s="26"/>
      <c r="O55" s="26"/>
      <c r="P55" s="26"/>
      <c r="Q55" s="26"/>
      <c r="R55" s="27">
        <f t="shared" si="15"/>
        <v>1</v>
      </c>
      <c r="S55" s="13"/>
      <c r="T55" s="78">
        <f t="shared" si="16"/>
        <v>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ht="15">
      <c r="A56" s="31">
        <f t="shared" si="17"/>
        <v>10</v>
      </c>
      <c r="B56" s="15" t="s">
        <v>43</v>
      </c>
      <c r="C56" s="15" t="s">
        <v>179</v>
      </c>
      <c r="D56" s="25" t="s">
        <v>25</v>
      </c>
      <c r="E56" s="26">
        <v>1</v>
      </c>
      <c r="F56" s="26"/>
      <c r="G56" s="26"/>
      <c r="H56" s="26"/>
      <c r="I56" s="26">
        <v>300</v>
      </c>
      <c r="J56" s="26"/>
      <c r="K56" s="26"/>
      <c r="L56" s="26"/>
      <c r="M56" s="26"/>
      <c r="N56" s="26"/>
      <c r="O56" s="26"/>
      <c r="P56" s="26"/>
      <c r="Q56" s="26"/>
      <c r="R56" s="27">
        <f t="shared" si="15"/>
        <v>300</v>
      </c>
      <c r="S56" s="13"/>
      <c r="T56" s="78">
        <f t="shared" si="16"/>
        <v>0</v>
      </c>
      <c r="V56" s="34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</row>
    <row r="57" spans="1:20" ht="15">
      <c r="A57" s="31">
        <f t="shared" si="17"/>
        <v>11</v>
      </c>
      <c r="B57" s="15" t="s">
        <v>46</v>
      </c>
      <c r="C57" s="15" t="s">
        <v>185</v>
      </c>
      <c r="D57" s="25" t="s">
        <v>24</v>
      </c>
      <c r="E57" s="26">
        <v>1</v>
      </c>
      <c r="F57" s="26"/>
      <c r="G57" s="26"/>
      <c r="H57" s="26"/>
      <c r="I57" s="26">
        <v>5</v>
      </c>
      <c r="J57" s="26"/>
      <c r="K57" s="26">
        <v>25</v>
      </c>
      <c r="L57" s="26"/>
      <c r="M57" s="26"/>
      <c r="N57" s="26"/>
      <c r="O57" s="26"/>
      <c r="P57" s="26"/>
      <c r="Q57" s="26"/>
      <c r="R57" s="27">
        <f t="shared" si="15"/>
        <v>30</v>
      </c>
      <c r="S57" s="13"/>
      <c r="T57" s="78">
        <f t="shared" si="16"/>
        <v>0</v>
      </c>
    </row>
    <row r="58" spans="1:20" ht="18" customHeight="1">
      <c r="A58" s="31">
        <f t="shared" si="17"/>
        <v>12</v>
      </c>
      <c r="B58" s="15" t="s">
        <v>47</v>
      </c>
      <c r="C58" s="15" t="s">
        <v>186</v>
      </c>
      <c r="D58" s="25" t="s">
        <v>24</v>
      </c>
      <c r="E58" s="26">
        <v>4</v>
      </c>
      <c r="F58" s="26"/>
      <c r="G58" s="26"/>
      <c r="H58" s="26"/>
      <c r="I58" s="26"/>
      <c r="J58" s="26"/>
      <c r="K58" s="26">
        <v>20</v>
      </c>
      <c r="L58" s="26"/>
      <c r="M58" s="26"/>
      <c r="N58" s="26"/>
      <c r="O58" s="26"/>
      <c r="P58" s="26"/>
      <c r="Q58" s="26"/>
      <c r="R58" s="27">
        <f t="shared" si="15"/>
        <v>20</v>
      </c>
      <c r="S58" s="13"/>
      <c r="T58" s="78">
        <f t="shared" si="16"/>
        <v>0</v>
      </c>
    </row>
    <row r="59" spans="1:36" s="43" customFormat="1" ht="15.75" thickBot="1">
      <c r="A59" s="31">
        <f t="shared" si="17"/>
        <v>13</v>
      </c>
      <c r="B59" s="49"/>
      <c r="C59" s="49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>
        <f aca="true" t="shared" si="18" ref="R59">SUM(F59:Q59)</f>
        <v>0</v>
      </c>
      <c r="S59" s="16"/>
      <c r="T59" s="22">
        <f aca="true" t="shared" si="19" ref="T59">R59*S59</f>
        <v>0</v>
      </c>
      <c r="U59" s="34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43" customFormat="1" ht="15.75" thickBot="1">
      <c r="A60" s="159" t="s">
        <v>23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1"/>
      <c r="T60" s="28">
        <f>SUM(T47:T59)</f>
        <v>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43" customFormat="1" ht="18.75">
      <c r="A61" s="7">
        <v>8</v>
      </c>
      <c r="B61" s="23" t="s">
        <v>213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9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43" customFormat="1" ht="15">
      <c r="A62" s="31">
        <v>1</v>
      </c>
      <c r="B62" s="15" t="s">
        <v>40</v>
      </c>
      <c r="C62" s="53" t="s">
        <v>175</v>
      </c>
      <c r="D62" s="25" t="s">
        <v>25</v>
      </c>
      <c r="E62" s="26">
        <v>100</v>
      </c>
      <c r="F62" s="26">
        <v>2</v>
      </c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7">
        <f aca="true" t="shared" si="20" ref="R62:R71">SUM(F62:Q62)</f>
        <v>2</v>
      </c>
      <c r="S62" s="13"/>
      <c r="T62" s="78">
        <f aca="true" t="shared" si="21" ref="T62:T71">R62*S62</f>
        <v>0</v>
      </c>
      <c r="U62"/>
      <c r="V62" s="34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</row>
    <row r="63" spans="1:36" s="43" customFormat="1" ht="15">
      <c r="A63" s="31">
        <f t="shared" si="10"/>
        <v>2</v>
      </c>
      <c r="B63" s="15" t="s">
        <v>41</v>
      </c>
      <c r="C63" s="53" t="s">
        <v>174</v>
      </c>
      <c r="D63" s="25" t="s">
        <v>25</v>
      </c>
      <c r="E63" s="26">
        <v>100</v>
      </c>
      <c r="F63" s="26">
        <v>2</v>
      </c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7">
        <f t="shared" si="20"/>
        <v>2</v>
      </c>
      <c r="S63" s="13"/>
      <c r="T63" s="78">
        <f t="shared" si="21"/>
        <v>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44" customFormat="1" ht="15">
      <c r="A64" s="31">
        <v>3</v>
      </c>
      <c r="B64" s="15" t="s">
        <v>90</v>
      </c>
      <c r="C64" s="53" t="s">
        <v>173</v>
      </c>
      <c r="D64" s="25" t="s">
        <v>25</v>
      </c>
      <c r="E64" s="26">
        <v>100</v>
      </c>
      <c r="F64" s="26">
        <v>3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>
        <f t="shared" si="20"/>
        <v>3</v>
      </c>
      <c r="S64" s="13"/>
      <c r="T64" s="78">
        <f t="shared" si="21"/>
        <v>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43" customFormat="1" ht="15">
      <c r="A65" s="31">
        <v>4</v>
      </c>
      <c r="B65" s="53" t="s">
        <v>155</v>
      </c>
      <c r="C65" s="53" t="s">
        <v>172</v>
      </c>
      <c r="D65" s="25" t="s">
        <v>25</v>
      </c>
      <c r="E65" s="26">
        <v>100</v>
      </c>
      <c r="F65" s="26">
        <v>3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>
        <f t="shared" si="20"/>
        <v>3</v>
      </c>
      <c r="S65" s="13"/>
      <c r="T65" s="78">
        <f t="shared" si="21"/>
        <v>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43" customFormat="1" ht="45">
      <c r="A66" s="31">
        <f t="shared" si="10"/>
        <v>5</v>
      </c>
      <c r="B66" s="15" t="s">
        <v>147</v>
      </c>
      <c r="C66" s="50" t="s">
        <v>42</v>
      </c>
      <c r="D66" s="25" t="s">
        <v>25</v>
      </c>
      <c r="E66" s="26">
        <v>100</v>
      </c>
      <c r="F66" s="26"/>
      <c r="G66" s="26"/>
      <c r="H66" s="26"/>
      <c r="I66" s="26">
        <v>3</v>
      </c>
      <c r="J66" s="26"/>
      <c r="K66" s="26"/>
      <c r="L66" s="26"/>
      <c r="M66" s="26"/>
      <c r="N66" s="26"/>
      <c r="O66" s="26"/>
      <c r="P66" s="26"/>
      <c r="Q66" s="26"/>
      <c r="R66" s="27">
        <f t="shared" si="20"/>
        <v>3</v>
      </c>
      <c r="S66" s="13"/>
      <c r="T66" s="78">
        <f t="shared" si="21"/>
        <v>0</v>
      </c>
      <c r="U66"/>
      <c r="V66" s="34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</row>
    <row r="67" spans="1:36" s="43" customFormat="1" ht="15">
      <c r="A67" s="31">
        <v>6</v>
      </c>
      <c r="B67" s="85" t="s">
        <v>98</v>
      </c>
      <c r="C67" s="72" t="s">
        <v>99</v>
      </c>
      <c r="D67" s="82" t="s">
        <v>25</v>
      </c>
      <c r="E67" s="83">
        <v>100</v>
      </c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>
        <v>10</v>
      </c>
      <c r="R67" s="27">
        <f t="shared" si="20"/>
        <v>10</v>
      </c>
      <c r="S67" s="86"/>
      <c r="T67" s="87">
        <f t="shared" si="21"/>
        <v>0</v>
      </c>
      <c r="U67" s="34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43" customFormat="1" ht="15">
      <c r="A68" s="31">
        <v>7</v>
      </c>
      <c r="B68" s="14" t="s">
        <v>79</v>
      </c>
      <c r="C68" s="14" t="s">
        <v>171</v>
      </c>
      <c r="D68" s="20" t="s">
        <v>25</v>
      </c>
      <c r="E68" s="21">
        <v>40</v>
      </c>
      <c r="F68" s="21">
        <v>2</v>
      </c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7">
        <f t="shared" si="20"/>
        <v>2</v>
      </c>
      <c r="S68" s="13"/>
      <c r="T68" s="78">
        <f t="shared" si="21"/>
        <v>0</v>
      </c>
      <c r="U68"/>
      <c r="V68" s="34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36" s="43" customFormat="1" ht="30">
      <c r="A69" s="31">
        <f t="shared" si="10"/>
        <v>8</v>
      </c>
      <c r="B69" s="53" t="s">
        <v>93</v>
      </c>
      <c r="C69" s="53" t="s">
        <v>95</v>
      </c>
      <c r="D69" s="25" t="s">
        <v>25</v>
      </c>
      <c r="E69" s="26">
        <v>36</v>
      </c>
      <c r="F69" s="26">
        <v>3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>
        <f t="shared" si="20"/>
        <v>3</v>
      </c>
      <c r="S69" s="13"/>
      <c r="T69" s="79">
        <f t="shared" si="21"/>
        <v>0</v>
      </c>
      <c r="U69"/>
      <c r="V69" s="34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</row>
    <row r="70" spans="1:36" s="43" customFormat="1" ht="30">
      <c r="A70" s="31">
        <v>9</v>
      </c>
      <c r="B70" s="53" t="s">
        <v>93</v>
      </c>
      <c r="C70" s="53" t="s">
        <v>94</v>
      </c>
      <c r="D70" s="25" t="s">
        <v>25</v>
      </c>
      <c r="E70" s="26">
        <v>36</v>
      </c>
      <c r="F70" s="26">
        <v>3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7">
        <f t="shared" si="20"/>
        <v>3</v>
      </c>
      <c r="S70" s="13"/>
      <c r="T70" s="79">
        <f t="shared" si="21"/>
        <v>0</v>
      </c>
      <c r="U70" s="34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43" customFormat="1" ht="15">
      <c r="A71" s="31">
        <v>10</v>
      </c>
      <c r="B71" s="15" t="s">
        <v>44</v>
      </c>
      <c r="C71" s="50" t="s">
        <v>45</v>
      </c>
      <c r="D71" s="25" t="s">
        <v>25</v>
      </c>
      <c r="E71" s="26">
        <v>36</v>
      </c>
      <c r="F71" s="26"/>
      <c r="G71" s="26"/>
      <c r="H71" s="26"/>
      <c r="I71" s="26">
        <v>3</v>
      </c>
      <c r="J71" s="26"/>
      <c r="K71" s="26"/>
      <c r="L71" s="26"/>
      <c r="M71" s="26"/>
      <c r="N71" s="26"/>
      <c r="O71" s="26"/>
      <c r="P71" s="26"/>
      <c r="Q71" s="26"/>
      <c r="R71" s="27">
        <f t="shared" si="20"/>
        <v>3</v>
      </c>
      <c r="S71" s="13"/>
      <c r="T71" s="78">
        <f t="shared" si="21"/>
        <v>0</v>
      </c>
      <c r="U71"/>
      <c r="V71" s="34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</row>
    <row r="72" spans="1:36" s="43" customFormat="1" ht="15.75" thickBot="1">
      <c r="A72" s="31">
        <f t="shared" si="10"/>
        <v>11</v>
      </c>
      <c r="B72" s="49"/>
      <c r="C72" s="49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7">
        <f aca="true" t="shared" si="22" ref="R72">SUM(F72:Q72)</f>
        <v>0</v>
      </c>
      <c r="S72" s="16"/>
      <c r="T72" s="22">
        <f aca="true" t="shared" si="23" ref="T72">R72*S72</f>
        <v>0</v>
      </c>
      <c r="U72" s="34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43" customFormat="1" ht="15.75" thickBot="1">
      <c r="A73" s="159" t="s">
        <v>23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1"/>
      <c r="T73" s="28">
        <f>SUM(T62:T72)</f>
        <v>0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43" customFormat="1" ht="18.75">
      <c r="A74" s="7">
        <v>9</v>
      </c>
      <c r="B74" s="23" t="s">
        <v>214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9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43" customFormat="1" ht="15">
      <c r="A75" s="81">
        <v>1</v>
      </c>
      <c r="B75" s="53" t="s">
        <v>31</v>
      </c>
      <c r="C75" s="53" t="s">
        <v>170</v>
      </c>
      <c r="D75" s="82" t="s">
        <v>25</v>
      </c>
      <c r="E75" s="83">
        <v>100</v>
      </c>
      <c r="F75" s="83">
        <v>10</v>
      </c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4">
        <f>SUM(F75:Q75)</f>
        <v>10</v>
      </c>
      <c r="S75" s="13"/>
      <c r="T75" s="78">
        <f>R75*S75</f>
        <v>0</v>
      </c>
      <c r="U75" s="63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43" customFormat="1" ht="15.75" thickBot="1">
      <c r="A76" s="31">
        <f aca="true" t="shared" si="24" ref="A76">A75+1</f>
        <v>2</v>
      </c>
      <c r="B76" s="49"/>
      <c r="C76" s="49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7">
        <f aca="true" t="shared" si="25" ref="R76">SUM(F76:Q76)</f>
        <v>0</v>
      </c>
      <c r="S76" s="16"/>
      <c r="T76" s="22">
        <f aca="true" t="shared" si="26" ref="T76">R76*S76</f>
        <v>0</v>
      </c>
      <c r="U76" s="34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43" customFormat="1" ht="15.75" thickBot="1">
      <c r="A77" s="159" t="s">
        <v>23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1"/>
      <c r="T77" s="28">
        <f>SUM(T75:T76)</f>
        <v>0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43" customFormat="1" ht="18.75">
      <c r="A78" s="7">
        <v>10</v>
      </c>
      <c r="B78" s="23" t="s">
        <v>215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9"/>
      <c r="U78"/>
      <c r="V78" s="34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ht="30">
      <c r="A79" s="31">
        <v>1</v>
      </c>
      <c r="B79" s="15" t="s">
        <v>86</v>
      </c>
      <c r="C79" s="15" t="s">
        <v>169</v>
      </c>
      <c r="D79" s="35" t="s">
        <v>25</v>
      </c>
      <c r="E79" s="35">
        <v>500</v>
      </c>
      <c r="F79" s="35">
        <v>1</v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35">
        <f>SUM(F79:Q79)</f>
        <v>1</v>
      </c>
      <c r="S79" s="13"/>
      <c r="T79" s="78">
        <f>R79*S79</f>
        <v>0</v>
      </c>
      <c r="U79" s="63"/>
      <c r="V79" s="34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</row>
    <row r="80" spans="1:36" ht="15">
      <c r="A80" s="31">
        <v>2</v>
      </c>
      <c r="B80" s="15" t="s">
        <v>88</v>
      </c>
      <c r="C80" s="15" t="s">
        <v>168</v>
      </c>
      <c r="D80" s="35" t="s">
        <v>25</v>
      </c>
      <c r="E80" s="35">
        <v>10</v>
      </c>
      <c r="F80" s="35">
        <v>2</v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35">
        <f>SUM(F80:Q80)</f>
        <v>2</v>
      </c>
      <c r="S80" s="13"/>
      <c r="T80" s="79">
        <f>R80*S80</f>
        <v>0</v>
      </c>
      <c r="U80" s="63"/>
      <c r="V80" s="34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</row>
    <row r="81" spans="1:36" ht="15">
      <c r="A81" s="31">
        <v>3</v>
      </c>
      <c r="B81" s="15" t="s">
        <v>27</v>
      </c>
      <c r="C81" s="15" t="s">
        <v>167</v>
      </c>
      <c r="D81" s="25" t="s">
        <v>25</v>
      </c>
      <c r="E81" s="26">
        <v>10</v>
      </c>
      <c r="F81" s="26">
        <v>5</v>
      </c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>
        <f>SUM(F81:Q81)</f>
        <v>5</v>
      </c>
      <c r="S81" s="13"/>
      <c r="T81" s="78">
        <f>R81*S81</f>
        <v>0</v>
      </c>
      <c r="U81" s="63"/>
      <c r="V81" s="34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</row>
    <row r="82" spans="1:36" ht="15">
      <c r="A82" s="31">
        <v>4</v>
      </c>
      <c r="B82" s="15" t="s">
        <v>28</v>
      </c>
      <c r="C82" s="15" t="s">
        <v>166</v>
      </c>
      <c r="D82" s="25" t="s">
        <v>25</v>
      </c>
      <c r="E82" s="26">
        <v>10</v>
      </c>
      <c r="F82" s="26">
        <v>5</v>
      </c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>
        <f>SUM(F82:Q82)</f>
        <v>5</v>
      </c>
      <c r="S82" s="13"/>
      <c r="T82" s="78">
        <f>R82*S82</f>
        <v>0</v>
      </c>
      <c r="U82" s="63"/>
      <c r="V82" s="34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</row>
    <row r="83" spans="1:21" ht="15.75" thickBot="1">
      <c r="A83" s="31">
        <v>5</v>
      </c>
      <c r="B83" s="15"/>
      <c r="C83" s="53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35">
        <f aca="true" t="shared" si="27" ref="R83">SUM(F83:Q83)</f>
        <v>0</v>
      </c>
      <c r="S83" s="16"/>
      <c r="T83" s="22">
        <f aca="true" t="shared" si="28" ref="T83">R83*S83</f>
        <v>0</v>
      </c>
      <c r="U83" s="34"/>
    </row>
    <row r="84" spans="1:20" ht="15.75" thickBot="1">
      <c r="A84" s="159" t="s">
        <v>23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1"/>
      <c r="T84" s="28">
        <f>SUM(T79:T83)</f>
        <v>0</v>
      </c>
    </row>
    <row r="85" spans="1:36" s="43" customFormat="1" ht="18.75">
      <c r="A85" s="7">
        <v>11</v>
      </c>
      <c r="B85" s="23" t="s">
        <v>216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9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43" customFormat="1" ht="15">
      <c r="A86" s="31">
        <v>1</v>
      </c>
      <c r="B86" s="15" t="s">
        <v>83</v>
      </c>
      <c r="C86" s="62" t="s">
        <v>164</v>
      </c>
      <c r="D86" s="25" t="s">
        <v>25</v>
      </c>
      <c r="E86" s="26">
        <v>1</v>
      </c>
      <c r="F86" s="26">
        <v>6</v>
      </c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>
        <f>SUM(F86:Q86)</f>
        <v>6</v>
      </c>
      <c r="S86" s="13"/>
      <c r="T86" s="78">
        <f>R86*S86</f>
        <v>0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43" customFormat="1" ht="15">
      <c r="A87" s="31">
        <v>2</v>
      </c>
      <c r="B87" s="15" t="s">
        <v>141</v>
      </c>
      <c r="C87" s="62" t="s">
        <v>165</v>
      </c>
      <c r="D87" s="25" t="s">
        <v>25</v>
      </c>
      <c r="E87" s="26">
        <v>1</v>
      </c>
      <c r="F87" s="26">
        <v>7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>
        <f>SUM(F87:Q87)</f>
        <v>7</v>
      </c>
      <c r="S87" s="13"/>
      <c r="T87" s="78">
        <f>R87*S87</f>
        <v>0</v>
      </c>
      <c r="U87" s="34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21" ht="15.75" thickBot="1">
      <c r="A88" s="31">
        <v>3</v>
      </c>
      <c r="B88" s="15"/>
      <c r="C88" s="53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35">
        <f aca="true" t="shared" si="29" ref="R88">SUM(F88:Q88)</f>
        <v>0</v>
      </c>
      <c r="S88" s="16"/>
      <c r="T88" s="22">
        <f aca="true" t="shared" si="30" ref="T88">R88*S88</f>
        <v>0</v>
      </c>
      <c r="U88" s="34"/>
    </row>
    <row r="89" spans="1:36" ht="15.75" thickBot="1">
      <c r="A89" s="159" t="s">
        <v>23</v>
      </c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1"/>
      <c r="T89" s="28">
        <f>SUM(T86:T88)</f>
        <v>0</v>
      </c>
      <c r="V89" s="34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</row>
    <row r="90" spans="1:36" ht="18.75">
      <c r="A90" s="7">
        <v>12</v>
      </c>
      <c r="B90" s="23" t="s">
        <v>100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9"/>
      <c r="V90" s="34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</row>
    <row r="91" spans="1:36" ht="15">
      <c r="A91" s="81">
        <v>1</v>
      </c>
      <c r="B91" s="53" t="s">
        <v>101</v>
      </c>
      <c r="C91" s="88" t="s">
        <v>102</v>
      </c>
      <c r="D91" s="82" t="s">
        <v>25</v>
      </c>
      <c r="E91" s="83">
        <v>250</v>
      </c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>
        <v>1</v>
      </c>
      <c r="R91" s="26">
        <f>SUM(F91:Q91)</f>
        <v>1</v>
      </c>
      <c r="S91" s="86"/>
      <c r="T91" s="89">
        <f>S91*R91</f>
        <v>0</v>
      </c>
      <c r="V91" s="34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</row>
    <row r="92" spans="1:36" ht="30">
      <c r="A92" s="81">
        <v>2</v>
      </c>
      <c r="B92" s="53" t="s">
        <v>103</v>
      </c>
      <c r="C92" s="90" t="s">
        <v>104</v>
      </c>
      <c r="D92" s="82" t="s">
        <v>25</v>
      </c>
      <c r="E92" s="83">
        <v>5</v>
      </c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>
        <v>2</v>
      </c>
      <c r="R92" s="26">
        <f>SUM(F92:Q92)</f>
        <v>2</v>
      </c>
      <c r="S92" s="86"/>
      <c r="T92" s="89">
        <f>S92*R92</f>
        <v>0</v>
      </c>
      <c r="V92" s="34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</row>
    <row r="93" spans="1:21" ht="15.75" thickBot="1">
      <c r="A93" s="31">
        <v>3</v>
      </c>
      <c r="B93" s="15"/>
      <c r="C93" s="53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35">
        <f aca="true" t="shared" si="31" ref="R93">SUM(F93:Q93)</f>
        <v>0</v>
      </c>
      <c r="S93" s="16"/>
      <c r="T93" s="65">
        <f>S93*R93</f>
        <v>0</v>
      </c>
      <c r="U93" s="34"/>
    </row>
    <row r="94" spans="1:36" ht="15.75" thickBot="1">
      <c r="A94" s="66"/>
      <c r="B94" s="67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70"/>
      <c r="S94" s="91" t="s">
        <v>23</v>
      </c>
      <c r="T94" s="18">
        <f>SUM(T91:T93)</f>
        <v>0</v>
      </c>
      <c r="V94" s="34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</row>
    <row r="95" spans="1:36" ht="18.75">
      <c r="A95" s="7">
        <v>13</v>
      </c>
      <c r="B95" s="23" t="s">
        <v>145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9"/>
      <c r="V95" s="34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</row>
    <row r="96" spans="1:36" ht="45">
      <c r="A96" s="81">
        <v>1</v>
      </c>
      <c r="B96" s="85" t="s">
        <v>106</v>
      </c>
      <c r="C96" s="53" t="s">
        <v>107</v>
      </c>
      <c r="D96" s="82" t="s">
        <v>25</v>
      </c>
      <c r="E96" s="83">
        <v>1000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>
        <v>4</v>
      </c>
      <c r="R96" s="26">
        <f aca="true" t="shared" si="32" ref="R96:R103">SUM(F96:Q96)</f>
        <v>4</v>
      </c>
      <c r="S96" s="86"/>
      <c r="T96" s="92">
        <f aca="true" t="shared" si="33" ref="T96:T103">R96*S96</f>
        <v>0</v>
      </c>
      <c r="V96" s="34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</row>
    <row r="97" spans="1:36" ht="45">
      <c r="A97" s="81">
        <v>2</v>
      </c>
      <c r="B97" s="85" t="s">
        <v>108</v>
      </c>
      <c r="C97" s="53" t="s">
        <v>109</v>
      </c>
      <c r="D97" s="82" t="s">
        <v>25</v>
      </c>
      <c r="E97" s="83">
        <v>200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83">
        <v>2</v>
      </c>
      <c r="R97" s="26">
        <f t="shared" si="32"/>
        <v>2</v>
      </c>
      <c r="S97" s="86"/>
      <c r="T97" s="92">
        <f t="shared" si="33"/>
        <v>0</v>
      </c>
      <c r="V97" s="34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</row>
    <row r="98" spans="1:36" ht="45">
      <c r="A98" s="94">
        <v>3</v>
      </c>
      <c r="B98" s="125" t="s">
        <v>148</v>
      </c>
      <c r="C98" s="95" t="s">
        <v>110</v>
      </c>
      <c r="D98" s="82" t="s">
        <v>25</v>
      </c>
      <c r="E98" s="83">
        <v>100</v>
      </c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>
        <v>1</v>
      </c>
      <c r="R98" s="26">
        <f t="shared" si="32"/>
        <v>1</v>
      </c>
      <c r="S98" s="86"/>
      <c r="T98" s="92">
        <f t="shared" si="33"/>
        <v>0</v>
      </c>
      <c r="V98" s="34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</row>
    <row r="99" spans="1:36" ht="45">
      <c r="A99" s="94">
        <v>4</v>
      </c>
      <c r="B99" s="53" t="s">
        <v>111</v>
      </c>
      <c r="C99" s="95" t="s">
        <v>110</v>
      </c>
      <c r="D99" s="82" t="s">
        <v>25</v>
      </c>
      <c r="E99" s="83">
        <v>100</v>
      </c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>
        <v>1</v>
      </c>
      <c r="R99" s="26">
        <f t="shared" si="32"/>
        <v>1</v>
      </c>
      <c r="S99" s="86"/>
      <c r="T99" s="89">
        <f t="shared" si="33"/>
        <v>0</v>
      </c>
      <c r="V99" s="34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</row>
    <row r="100" spans="1:36" ht="45">
      <c r="A100" s="94">
        <v>5</v>
      </c>
      <c r="B100" s="95" t="s">
        <v>112</v>
      </c>
      <c r="C100" s="95" t="s">
        <v>113</v>
      </c>
      <c r="D100" s="82" t="s">
        <v>25</v>
      </c>
      <c r="E100" s="83">
        <v>1000</v>
      </c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>
        <v>1</v>
      </c>
      <c r="R100" s="26">
        <f t="shared" si="32"/>
        <v>1</v>
      </c>
      <c r="S100" s="86"/>
      <c r="T100" s="89">
        <f t="shared" si="33"/>
        <v>0</v>
      </c>
      <c r="V100" s="34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</row>
    <row r="101" spans="1:36" ht="45">
      <c r="A101" s="94">
        <v>6</v>
      </c>
      <c r="B101" s="53" t="s">
        <v>114</v>
      </c>
      <c r="C101" s="123" t="s">
        <v>115</v>
      </c>
      <c r="D101" s="82" t="s">
        <v>25</v>
      </c>
      <c r="E101" s="83">
        <v>1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>
        <v>1</v>
      </c>
      <c r="R101" s="26">
        <f t="shared" si="32"/>
        <v>1</v>
      </c>
      <c r="S101" s="86"/>
      <c r="T101" s="92">
        <f t="shared" si="33"/>
        <v>0</v>
      </c>
      <c r="V101" s="34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</row>
    <row r="102" spans="1:36" ht="45">
      <c r="A102" s="94">
        <v>7</v>
      </c>
      <c r="B102" s="96" t="s">
        <v>149</v>
      </c>
      <c r="C102" s="97" t="s">
        <v>116</v>
      </c>
      <c r="D102" s="82" t="s">
        <v>25</v>
      </c>
      <c r="E102" s="83">
        <v>1</v>
      </c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>
        <v>1</v>
      </c>
      <c r="R102" s="26">
        <f t="shared" si="32"/>
        <v>1</v>
      </c>
      <c r="S102" s="86"/>
      <c r="T102" s="92">
        <f t="shared" si="33"/>
        <v>0</v>
      </c>
      <c r="V102" s="34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</row>
    <row r="103" spans="1:36" ht="45">
      <c r="A103" s="98">
        <v>8</v>
      </c>
      <c r="B103" s="99" t="s">
        <v>117</v>
      </c>
      <c r="C103" s="100" t="s">
        <v>110</v>
      </c>
      <c r="D103" s="101" t="s">
        <v>25</v>
      </c>
      <c r="E103" s="102">
        <v>100</v>
      </c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1">
        <v>1</v>
      </c>
      <c r="R103" s="26">
        <f t="shared" si="32"/>
        <v>1</v>
      </c>
      <c r="S103" s="86"/>
      <c r="T103" s="92">
        <f t="shared" si="33"/>
        <v>0</v>
      </c>
      <c r="V103" s="34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</row>
    <row r="104" spans="1:21" ht="15.75" thickBot="1">
      <c r="A104" s="71">
        <v>9</v>
      </c>
      <c r="B104" s="15"/>
      <c r="C104" s="53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35">
        <f aca="true" t="shared" si="34" ref="R104">SUM(F104:Q104)</f>
        <v>0</v>
      </c>
      <c r="S104" s="16"/>
      <c r="T104" s="73">
        <f aca="true" t="shared" si="35" ref="T104">R104*S104</f>
        <v>0</v>
      </c>
      <c r="U104" s="34"/>
    </row>
    <row r="105" spans="1:36" ht="15.75" thickBot="1">
      <c r="A105" s="132" t="s">
        <v>23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4"/>
      <c r="T105" s="18">
        <f>SUM(T96:T104)</f>
        <v>0</v>
      </c>
      <c r="V105" s="34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</row>
    <row r="106" spans="1:21" ht="18.75">
      <c r="A106" s="7">
        <v>14</v>
      </c>
      <c r="B106" s="23" t="s">
        <v>105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9"/>
      <c r="U106" s="32"/>
    </row>
    <row r="107" spans="1:21" ht="15">
      <c r="A107" s="31">
        <v>1</v>
      </c>
      <c r="B107" s="15" t="s">
        <v>65</v>
      </c>
      <c r="C107" s="52" t="s">
        <v>152</v>
      </c>
      <c r="D107" s="25" t="s">
        <v>25</v>
      </c>
      <c r="E107" s="26">
        <v>100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>
        <v>1</v>
      </c>
      <c r="R107" s="27">
        <f>SUM(F107:Q107)</f>
        <v>1</v>
      </c>
      <c r="S107" s="13"/>
      <c r="T107" s="78">
        <f>R107*S107</f>
        <v>0</v>
      </c>
      <c r="U107" s="32"/>
    </row>
    <row r="108" spans="1:36" s="43" customFormat="1" ht="15">
      <c r="A108" s="31">
        <v>2</v>
      </c>
      <c r="B108" s="15" t="s">
        <v>66</v>
      </c>
      <c r="C108" s="52" t="s">
        <v>153</v>
      </c>
      <c r="D108" s="25" t="s">
        <v>25</v>
      </c>
      <c r="E108" s="26">
        <v>100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>
        <v>1</v>
      </c>
      <c r="R108" s="27">
        <f>SUM(F108:Q108)</f>
        <v>1</v>
      </c>
      <c r="S108" s="13"/>
      <c r="T108" s="78">
        <f>R108*S108</f>
        <v>0</v>
      </c>
      <c r="U108" s="32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ht="15">
      <c r="A109" s="31">
        <v>3</v>
      </c>
      <c r="B109" s="15" t="s">
        <v>67</v>
      </c>
      <c r="C109" s="52" t="s">
        <v>152</v>
      </c>
      <c r="D109" s="25" t="s">
        <v>25</v>
      </c>
      <c r="E109" s="26">
        <v>100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>
        <v>1</v>
      </c>
      <c r="R109" s="27">
        <f>SUM(F109:Q109)</f>
        <v>1</v>
      </c>
      <c r="S109" s="13"/>
      <c r="T109" s="78">
        <f>R109*S109</f>
        <v>0</v>
      </c>
      <c r="U109" s="32"/>
      <c r="V109" s="34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</row>
    <row r="110" spans="1:20" ht="15.75" thickBot="1">
      <c r="A110" s="31">
        <v>4</v>
      </c>
      <c r="B110" s="33"/>
      <c r="C110" s="53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7">
        <f>SUM(F110:Q110)</f>
        <v>0</v>
      </c>
      <c r="S110" s="16"/>
      <c r="T110" s="41">
        <f>R110*S110</f>
        <v>0</v>
      </c>
    </row>
    <row r="111" spans="1:20" ht="15.75" thickBot="1">
      <c r="A111" s="164" t="s">
        <v>23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8">
        <f>SUM(T107:T110)</f>
        <v>0</v>
      </c>
    </row>
    <row r="112" spans="1:36" s="43" customFormat="1" ht="21">
      <c r="A112" s="7">
        <v>15</v>
      </c>
      <c r="B112" s="23" t="s">
        <v>150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9"/>
      <c r="U112" s="59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ht="15">
      <c r="A113" s="31">
        <v>1</v>
      </c>
      <c r="B113" s="15" t="s">
        <v>71</v>
      </c>
      <c r="C113" s="51" t="s">
        <v>154</v>
      </c>
      <c r="D113" s="25" t="s">
        <v>25</v>
      </c>
      <c r="E113" s="26">
        <v>100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>
        <v>1</v>
      </c>
      <c r="Q113" s="26"/>
      <c r="R113" s="27">
        <f aca="true" t="shared" si="36" ref="R113:R119">SUM(F113:Q113)</f>
        <v>1</v>
      </c>
      <c r="S113" s="13"/>
      <c r="T113" s="78">
        <f>R113*S113</f>
        <v>0</v>
      </c>
      <c r="U113" s="58"/>
      <c r="V113" s="34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</row>
    <row r="114" spans="1:36" ht="30">
      <c r="A114" s="103">
        <v>2</v>
      </c>
      <c r="B114" s="104" t="s">
        <v>118</v>
      </c>
      <c r="C114" s="90" t="s">
        <v>119</v>
      </c>
      <c r="D114" s="105" t="s">
        <v>25</v>
      </c>
      <c r="E114" s="105">
        <v>100</v>
      </c>
      <c r="F114" s="83"/>
      <c r="G114" s="83"/>
      <c r="H114" s="83"/>
      <c r="I114" s="83"/>
      <c r="J114" s="83"/>
      <c r="K114" s="83"/>
      <c r="L114" s="83"/>
      <c r="M114" s="83"/>
      <c r="N114" s="103"/>
      <c r="O114" s="83"/>
      <c r="P114" s="83"/>
      <c r="Q114" s="83">
        <v>3</v>
      </c>
      <c r="R114" s="27">
        <f t="shared" si="36"/>
        <v>3</v>
      </c>
      <c r="S114" s="86"/>
      <c r="T114" s="92">
        <f>S114*R114</f>
        <v>0</v>
      </c>
      <c r="U114" s="58"/>
      <c r="V114" s="34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</row>
    <row r="115" spans="1:36" ht="30">
      <c r="A115" s="103">
        <v>3</v>
      </c>
      <c r="B115" s="104" t="s">
        <v>120</v>
      </c>
      <c r="C115" s="90" t="s">
        <v>121</v>
      </c>
      <c r="D115" s="105" t="s">
        <v>25</v>
      </c>
      <c r="E115" s="105">
        <v>100</v>
      </c>
      <c r="F115" s="83"/>
      <c r="G115" s="83"/>
      <c r="H115" s="83"/>
      <c r="I115" s="83"/>
      <c r="J115" s="83"/>
      <c r="K115" s="83"/>
      <c r="L115" s="83"/>
      <c r="M115" s="83"/>
      <c r="N115" s="103"/>
      <c r="O115" s="83"/>
      <c r="P115" s="83"/>
      <c r="Q115" s="83">
        <v>3</v>
      </c>
      <c r="R115" s="27">
        <f t="shared" si="36"/>
        <v>3</v>
      </c>
      <c r="S115" s="86"/>
      <c r="T115" s="92">
        <f>S115*R115</f>
        <v>0</v>
      </c>
      <c r="U115" s="58"/>
      <c r="V115" s="34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</row>
    <row r="116" spans="1:36" ht="30">
      <c r="A116" s="103">
        <v>6</v>
      </c>
      <c r="B116" s="85" t="s">
        <v>123</v>
      </c>
      <c r="C116" s="106" t="s">
        <v>124</v>
      </c>
      <c r="D116" s="82" t="s">
        <v>25</v>
      </c>
      <c r="E116" s="83">
        <v>100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>
        <v>15</v>
      </c>
      <c r="R116" s="27">
        <f t="shared" si="36"/>
        <v>15</v>
      </c>
      <c r="S116" s="86"/>
      <c r="T116" s="92">
        <f>R116*S116</f>
        <v>0</v>
      </c>
      <c r="U116" s="58"/>
      <c r="V116" s="34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</row>
    <row r="117" spans="1:36" ht="29.25" customHeight="1">
      <c r="A117" s="103">
        <v>7</v>
      </c>
      <c r="B117" s="107" t="s">
        <v>125</v>
      </c>
      <c r="C117" s="106" t="s">
        <v>126</v>
      </c>
      <c r="D117" s="82" t="s">
        <v>25</v>
      </c>
      <c r="E117" s="83">
        <v>1000</v>
      </c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>
        <v>2</v>
      </c>
      <c r="R117" s="27">
        <f t="shared" si="36"/>
        <v>2</v>
      </c>
      <c r="S117" s="86"/>
      <c r="T117" s="92">
        <f>R117*S117</f>
        <v>0</v>
      </c>
      <c r="U117" s="58"/>
      <c r="V117" s="34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</row>
    <row r="118" spans="1:36" ht="30">
      <c r="A118" s="103">
        <v>8</v>
      </c>
      <c r="B118" s="85" t="s">
        <v>127</v>
      </c>
      <c r="C118" s="106" t="s">
        <v>128</v>
      </c>
      <c r="D118" s="82" t="s">
        <v>25</v>
      </c>
      <c r="E118" s="83">
        <v>100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>
        <v>5</v>
      </c>
      <c r="R118" s="27">
        <f t="shared" si="36"/>
        <v>5</v>
      </c>
      <c r="S118" s="86"/>
      <c r="T118" s="92">
        <f>R118*S118</f>
        <v>0</v>
      </c>
      <c r="U118" s="58"/>
      <c r="V118" s="34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</row>
    <row r="119" spans="1:21" ht="30">
      <c r="A119" s="103">
        <v>9</v>
      </c>
      <c r="B119" s="108" t="s">
        <v>129</v>
      </c>
      <c r="C119" s="109" t="s">
        <v>130</v>
      </c>
      <c r="D119" s="110" t="s">
        <v>25</v>
      </c>
      <c r="E119" s="111">
        <v>10</v>
      </c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>
        <v>1</v>
      </c>
      <c r="R119" s="27">
        <f t="shared" si="36"/>
        <v>1</v>
      </c>
      <c r="S119" s="112"/>
      <c r="T119" s="92">
        <f>S119*R119</f>
        <v>0</v>
      </c>
      <c r="U119" s="58"/>
    </row>
    <row r="120" spans="1:20" ht="15.75" thickBot="1">
      <c r="A120" s="31">
        <v>10</v>
      </c>
      <c r="B120" s="33"/>
      <c r="C120" s="53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7">
        <f aca="true" t="shared" si="37" ref="R120">SUM(F120:Q120)</f>
        <v>0</v>
      </c>
      <c r="S120" s="16"/>
      <c r="T120" s="41">
        <f>S120*R120</f>
        <v>0</v>
      </c>
    </row>
    <row r="121" spans="1:20" ht="15.75" thickBot="1">
      <c r="A121" s="166" t="s">
        <v>23</v>
      </c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8"/>
      <c r="T121" s="74">
        <f>SUM(T113:T120)</f>
        <v>0</v>
      </c>
    </row>
    <row r="122" spans="1:36" s="43" customFormat="1" ht="21">
      <c r="A122" s="7">
        <v>16</v>
      </c>
      <c r="B122" s="23" t="s">
        <v>151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9"/>
      <c r="U122" s="59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ht="15">
      <c r="A123" s="103">
        <v>1</v>
      </c>
      <c r="B123" s="85" t="s">
        <v>122</v>
      </c>
      <c r="C123" s="53" t="s">
        <v>204</v>
      </c>
      <c r="D123" s="82" t="s">
        <v>25</v>
      </c>
      <c r="E123" s="83">
        <v>100</v>
      </c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>
        <v>3</v>
      </c>
      <c r="R123" s="27">
        <f>SUM(F123:Q123)</f>
        <v>3</v>
      </c>
      <c r="S123" s="86"/>
      <c r="T123" s="92">
        <f>R123*S123</f>
        <v>0</v>
      </c>
      <c r="U123" s="58"/>
      <c r="V123" s="34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</row>
    <row r="124" spans="1:20" ht="30">
      <c r="A124" s="31">
        <f>A123+1</f>
        <v>2</v>
      </c>
      <c r="B124" s="53" t="s">
        <v>205</v>
      </c>
      <c r="C124" s="53" t="s">
        <v>161</v>
      </c>
      <c r="D124" s="25" t="s">
        <v>25</v>
      </c>
      <c r="E124" s="26">
        <v>100</v>
      </c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>
        <v>3</v>
      </c>
      <c r="R124" s="27">
        <f>SUM(F124:Q124)</f>
        <v>3</v>
      </c>
      <c r="S124" s="86"/>
      <c r="T124" s="92">
        <f>R124*S124</f>
        <v>0</v>
      </c>
    </row>
    <row r="125" spans="1:20" ht="15.75" thickBot="1">
      <c r="A125" s="103">
        <v>3</v>
      </c>
      <c r="B125" s="33"/>
      <c r="C125" s="53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7">
        <f aca="true" t="shared" si="38" ref="R125">SUM(F125:Q125)</f>
        <v>0</v>
      </c>
      <c r="S125" s="16"/>
      <c r="T125" s="41">
        <f>R125*S125</f>
        <v>0</v>
      </c>
    </row>
    <row r="126" spans="1:20" ht="15.75" thickBot="1">
      <c r="A126" s="166" t="s">
        <v>23</v>
      </c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8"/>
      <c r="T126" s="74">
        <f>SUM(T123:T125)</f>
        <v>0</v>
      </c>
    </row>
    <row r="127" spans="1:35" s="43" customFormat="1" ht="18.75">
      <c r="A127" s="7">
        <v>17</v>
      </c>
      <c r="B127" s="8" t="s">
        <v>52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9"/>
      <c r="U127" s="32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6" ht="15">
      <c r="A128" s="31">
        <v>1</v>
      </c>
      <c r="B128" s="15" t="s">
        <v>60</v>
      </c>
      <c r="C128" s="52" t="s">
        <v>156</v>
      </c>
      <c r="D128" s="25" t="s">
        <v>25</v>
      </c>
      <c r="E128" s="26">
        <v>12</v>
      </c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>
        <v>1</v>
      </c>
      <c r="R128" s="27">
        <f>SUM(F128:Q128)</f>
        <v>1</v>
      </c>
      <c r="S128" s="13"/>
      <c r="T128" s="78">
        <f>R128*S128</f>
        <v>0</v>
      </c>
      <c r="V128" s="34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</row>
    <row r="129" spans="1:20" ht="15">
      <c r="A129" s="31">
        <v>2</v>
      </c>
      <c r="B129" s="15" t="s">
        <v>61</v>
      </c>
      <c r="C129" s="52" t="s">
        <v>158</v>
      </c>
      <c r="D129" s="25" t="s">
        <v>25</v>
      </c>
      <c r="E129" s="26">
        <v>12</v>
      </c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>
        <v>1</v>
      </c>
      <c r="R129" s="27">
        <f>SUM(F129:Q129)</f>
        <v>1</v>
      </c>
      <c r="S129" s="13"/>
      <c r="T129" s="78">
        <f>R129*S129</f>
        <v>0</v>
      </c>
    </row>
    <row r="130" spans="1:20" ht="15">
      <c r="A130" s="31">
        <v>3</v>
      </c>
      <c r="B130" s="15" t="s">
        <v>62</v>
      </c>
      <c r="C130" s="52" t="s">
        <v>157</v>
      </c>
      <c r="D130" s="25" t="s">
        <v>25</v>
      </c>
      <c r="E130" s="26">
        <v>12</v>
      </c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>
        <v>1</v>
      </c>
      <c r="R130" s="27">
        <f>SUM(F130:Q130)</f>
        <v>1</v>
      </c>
      <c r="S130" s="13"/>
      <c r="T130" s="78">
        <f>R130*S130</f>
        <v>0</v>
      </c>
    </row>
    <row r="131" spans="1:20" ht="16.5" customHeight="1">
      <c r="A131" s="31">
        <v>4</v>
      </c>
      <c r="B131" s="15" t="s">
        <v>63</v>
      </c>
      <c r="C131" s="52" t="s">
        <v>159</v>
      </c>
      <c r="D131" s="25" t="s">
        <v>25</v>
      </c>
      <c r="E131" s="26">
        <v>1</v>
      </c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>
        <v>1</v>
      </c>
      <c r="R131" s="27">
        <f>SUM(F131:Q131)</f>
        <v>1</v>
      </c>
      <c r="S131" s="13"/>
      <c r="T131" s="78">
        <f>R131*S131</f>
        <v>0</v>
      </c>
    </row>
    <row r="132" spans="1:20" ht="15">
      <c r="A132" s="31">
        <v>5</v>
      </c>
      <c r="B132" s="15" t="s">
        <v>64</v>
      </c>
      <c r="C132" s="52" t="s">
        <v>160</v>
      </c>
      <c r="D132" s="25" t="s">
        <v>25</v>
      </c>
      <c r="E132" s="26">
        <v>1</v>
      </c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>
        <v>1</v>
      </c>
      <c r="R132" s="27">
        <f>SUM(F132:Q132)</f>
        <v>1</v>
      </c>
      <c r="S132" s="13"/>
      <c r="T132" s="78">
        <f>R132*S132</f>
        <v>0</v>
      </c>
    </row>
    <row r="133" spans="1:20" ht="15.75" thickBot="1">
      <c r="A133" s="31">
        <v>6</v>
      </c>
      <c r="B133" s="15"/>
      <c r="C133" s="15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7">
        <f aca="true" t="shared" si="39" ref="R133">SUM(F133:Q133)</f>
        <v>0</v>
      </c>
      <c r="S133" s="16"/>
      <c r="T133" s="22">
        <f aca="true" t="shared" si="40" ref="T133">R133*S133</f>
        <v>0</v>
      </c>
    </row>
    <row r="134" spans="1:21" s="32" customFormat="1" ht="15.75" thickBot="1">
      <c r="A134" s="159" t="s">
        <v>23</v>
      </c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1"/>
      <c r="T134" s="18">
        <f>SUM(T128:T133)</f>
        <v>0</v>
      </c>
      <c r="U134"/>
    </row>
    <row r="135" spans="1:20" ht="18.75">
      <c r="A135" s="7">
        <v>18</v>
      </c>
      <c r="B135" s="23" t="s">
        <v>53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9"/>
    </row>
    <row r="136" spans="1:21" s="32" customFormat="1" ht="30">
      <c r="A136" s="31">
        <v>1</v>
      </c>
      <c r="B136" s="60" t="s">
        <v>89</v>
      </c>
      <c r="C136" s="61" t="s">
        <v>162</v>
      </c>
      <c r="D136" s="55" t="s">
        <v>25</v>
      </c>
      <c r="E136" s="56">
        <v>1</v>
      </c>
      <c r="F136" s="56">
        <v>1</v>
      </c>
      <c r="G136" s="56"/>
      <c r="H136" s="56"/>
      <c r="I136" s="56"/>
      <c r="J136" s="56"/>
      <c r="K136" s="56"/>
      <c r="L136" s="56"/>
      <c r="M136" s="56"/>
      <c r="N136" s="54"/>
      <c r="O136" s="54"/>
      <c r="P136" s="56"/>
      <c r="Q136" s="56"/>
      <c r="R136" s="27">
        <f>SUM(F136:Q136)</f>
        <v>1</v>
      </c>
      <c r="S136" s="13"/>
      <c r="T136" s="79">
        <f>R136*S136</f>
        <v>0</v>
      </c>
      <c r="U136"/>
    </row>
    <row r="137" spans="1:20" ht="30">
      <c r="A137" s="19">
        <v>2</v>
      </c>
      <c r="B137" s="60" t="s">
        <v>84</v>
      </c>
      <c r="C137" s="61" t="s">
        <v>163</v>
      </c>
      <c r="D137" s="55" t="s">
        <v>25</v>
      </c>
      <c r="E137" s="56">
        <v>1</v>
      </c>
      <c r="F137" s="56">
        <v>1</v>
      </c>
      <c r="G137" s="56"/>
      <c r="H137" s="56"/>
      <c r="I137" s="56"/>
      <c r="J137" s="56"/>
      <c r="K137" s="56"/>
      <c r="L137" s="56"/>
      <c r="M137" s="56"/>
      <c r="N137" s="54"/>
      <c r="O137" s="54"/>
      <c r="P137" s="56"/>
      <c r="Q137" s="56"/>
      <c r="R137" s="27">
        <f>SUM(F137:Q137)</f>
        <v>1</v>
      </c>
      <c r="S137" s="13"/>
      <c r="T137" s="79">
        <f>R137*S137</f>
        <v>0</v>
      </c>
    </row>
    <row r="138" spans="1:20" ht="15.75" thickBot="1">
      <c r="A138" s="31">
        <v>3</v>
      </c>
      <c r="B138" s="15"/>
      <c r="C138" s="15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7">
        <f aca="true" t="shared" si="41" ref="R138">SUM(F138:Q138)</f>
        <v>0</v>
      </c>
      <c r="S138" s="16"/>
      <c r="T138" s="22">
        <f aca="true" t="shared" si="42" ref="T138">R138*S138</f>
        <v>0</v>
      </c>
    </row>
    <row r="139" spans="1:20" ht="15.75" thickBot="1">
      <c r="A139" s="129" t="s">
        <v>23</v>
      </c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1"/>
      <c r="T139" s="18">
        <f>SUM(T136:T138)</f>
        <v>0</v>
      </c>
    </row>
    <row r="140" spans="1:20" ht="18.75">
      <c r="A140" s="7">
        <v>19</v>
      </c>
      <c r="B140" s="23" t="s">
        <v>131</v>
      </c>
      <c r="C140" s="8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75"/>
    </row>
    <row r="141" spans="1:20" ht="39">
      <c r="A141" s="113">
        <v>1</v>
      </c>
      <c r="B141" s="108" t="s">
        <v>132</v>
      </c>
      <c r="C141" s="114" t="s">
        <v>133</v>
      </c>
      <c r="D141" s="110" t="s">
        <v>51</v>
      </c>
      <c r="E141" s="111">
        <v>1</v>
      </c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>
        <v>10</v>
      </c>
      <c r="R141" s="27">
        <f>SUM(F141:Q141)</f>
        <v>10</v>
      </c>
      <c r="S141" s="112"/>
      <c r="T141" s="115">
        <f>R141*S141</f>
        <v>0</v>
      </c>
    </row>
    <row r="142" spans="1:20" ht="15.75" thickBot="1">
      <c r="A142" s="31">
        <v>2</v>
      </c>
      <c r="B142" s="15"/>
      <c r="C142" s="15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7">
        <f aca="true" t="shared" si="43" ref="R142">SUM(F142:Q142)</f>
        <v>0</v>
      </c>
      <c r="S142" s="16"/>
      <c r="T142" s="22">
        <f aca="true" t="shared" si="44" ref="T142">R142*S142</f>
        <v>0</v>
      </c>
    </row>
    <row r="143" spans="1:20" ht="15.75" thickBot="1">
      <c r="A143" s="126" t="s">
        <v>23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8"/>
      <c r="T143" s="24">
        <f>SUM(T141:T142)</f>
        <v>0</v>
      </c>
    </row>
    <row r="144" spans="1:20" ht="18.75">
      <c r="A144" s="7">
        <v>20</v>
      </c>
      <c r="B144" s="23" t="s">
        <v>134</v>
      </c>
      <c r="C144" s="8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75"/>
    </row>
    <row r="145" spans="1:20" ht="15">
      <c r="A145" s="113">
        <v>1</v>
      </c>
      <c r="B145" s="116" t="s">
        <v>135</v>
      </c>
      <c r="C145" s="106" t="s">
        <v>136</v>
      </c>
      <c r="D145" s="117" t="s">
        <v>48</v>
      </c>
      <c r="E145" s="118">
        <v>50</v>
      </c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>
        <v>1</v>
      </c>
      <c r="R145" s="27">
        <f>SUM(F145:Q145)</f>
        <v>1</v>
      </c>
      <c r="S145" s="86"/>
      <c r="T145" s="89">
        <f>R145*S145</f>
        <v>0</v>
      </c>
    </row>
    <row r="146" spans="1:20" ht="15">
      <c r="A146" s="81">
        <v>2</v>
      </c>
      <c r="B146" s="53" t="s">
        <v>137</v>
      </c>
      <c r="C146" s="119" t="s">
        <v>138</v>
      </c>
      <c r="D146" s="82" t="s">
        <v>25</v>
      </c>
      <c r="E146" s="83">
        <v>1</v>
      </c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>
        <v>7</v>
      </c>
      <c r="R146" s="27">
        <f>SUM(F146:Q146)</f>
        <v>7</v>
      </c>
      <c r="S146" s="86"/>
      <c r="T146" s="89">
        <f>S146*R146</f>
        <v>0</v>
      </c>
    </row>
    <row r="147" spans="1:20" ht="30">
      <c r="A147" s="94">
        <v>3</v>
      </c>
      <c r="B147" s="120" t="s">
        <v>139</v>
      </c>
      <c r="C147" s="121" t="s">
        <v>140</v>
      </c>
      <c r="D147" s="122" t="s">
        <v>25</v>
      </c>
      <c r="E147" s="93">
        <v>5</v>
      </c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83">
        <v>1</v>
      </c>
      <c r="R147" s="27">
        <f>SUM(F147:Q147)</f>
        <v>1</v>
      </c>
      <c r="S147" s="86"/>
      <c r="T147" s="89">
        <f>S147*R147</f>
        <v>0</v>
      </c>
    </row>
    <row r="148" spans="1:20" ht="15.75" thickBot="1">
      <c r="A148" s="31">
        <v>4</v>
      </c>
      <c r="B148" s="15"/>
      <c r="C148" s="15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7">
        <f aca="true" t="shared" si="45" ref="R148">SUM(F148:Q148)</f>
        <v>0</v>
      </c>
      <c r="S148" s="16"/>
      <c r="T148" s="22">
        <f aca="true" t="shared" si="46" ref="T148">R148*S148</f>
        <v>0</v>
      </c>
    </row>
    <row r="149" spans="1:20" ht="15.75" thickBot="1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124" t="s">
        <v>23</v>
      </c>
      <c r="T149" s="24">
        <f>SUM(T145:T148)</f>
        <v>0</v>
      </c>
    </row>
    <row r="150" spans="1:20" s="32" customFormat="1" ht="18.75">
      <c r="A150" s="7">
        <v>21</v>
      </c>
      <c r="B150" s="23" t="s">
        <v>54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9"/>
    </row>
    <row r="151" spans="1:20" s="32" customFormat="1" ht="15">
      <c r="A151" s="31">
        <v>1</v>
      </c>
      <c r="B151" s="15" t="s">
        <v>55</v>
      </c>
      <c r="C151" s="15" t="s">
        <v>69</v>
      </c>
      <c r="D151" s="35" t="s">
        <v>51</v>
      </c>
      <c r="E151" s="35">
        <v>25</v>
      </c>
      <c r="F151" s="26"/>
      <c r="G151" s="26"/>
      <c r="H151" s="26"/>
      <c r="I151" s="26"/>
      <c r="J151" s="26"/>
      <c r="K151" s="26"/>
      <c r="L151" s="26"/>
      <c r="M151" s="26"/>
      <c r="N151" s="26"/>
      <c r="O151" s="26">
        <v>3</v>
      </c>
      <c r="P151" s="26"/>
      <c r="Q151" s="26"/>
      <c r="R151" s="27">
        <f>SUM(F151:Q151)</f>
        <v>3</v>
      </c>
      <c r="S151" s="13"/>
      <c r="T151" s="78">
        <f>R151*S151</f>
        <v>0</v>
      </c>
    </row>
    <row r="152" spans="1:32" s="30" customFormat="1" ht="15">
      <c r="A152" s="31">
        <f aca="true" t="shared" si="47" ref="A152:A154">A151+1</f>
        <v>2</v>
      </c>
      <c r="B152" s="15" t="s">
        <v>56</v>
      </c>
      <c r="C152" s="15" t="s">
        <v>70</v>
      </c>
      <c r="D152" s="35" t="s">
        <v>51</v>
      </c>
      <c r="E152" s="35">
        <v>10</v>
      </c>
      <c r="F152" s="26"/>
      <c r="G152" s="26"/>
      <c r="H152" s="26"/>
      <c r="I152" s="26"/>
      <c r="J152" s="26"/>
      <c r="K152" s="26"/>
      <c r="L152" s="26"/>
      <c r="M152" s="26"/>
      <c r="N152" s="26"/>
      <c r="O152" s="26">
        <v>5</v>
      </c>
      <c r="P152" s="26"/>
      <c r="Q152" s="26"/>
      <c r="R152" s="27">
        <f>SUM(F152:Q152)</f>
        <v>5</v>
      </c>
      <c r="S152" s="13"/>
      <c r="T152" s="78">
        <f>R152*S152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20" s="32" customFormat="1" ht="15">
      <c r="A153" s="31">
        <v>3</v>
      </c>
      <c r="B153" s="15" t="s">
        <v>49</v>
      </c>
      <c r="C153" s="50" t="s">
        <v>50</v>
      </c>
      <c r="D153" s="25" t="s">
        <v>48</v>
      </c>
      <c r="E153" s="26">
        <v>1000</v>
      </c>
      <c r="F153" s="26"/>
      <c r="G153" s="26"/>
      <c r="H153" s="26"/>
      <c r="I153" s="26">
        <v>2</v>
      </c>
      <c r="J153" s="26"/>
      <c r="K153" s="26"/>
      <c r="L153" s="26"/>
      <c r="M153" s="26"/>
      <c r="N153" s="26"/>
      <c r="O153" s="26"/>
      <c r="P153" s="26"/>
      <c r="Q153" s="26"/>
      <c r="R153" s="27">
        <f>SUM(F153:Q153)</f>
        <v>2</v>
      </c>
      <c r="S153" s="13"/>
      <c r="T153" s="78">
        <f>R153*S153</f>
        <v>0</v>
      </c>
    </row>
    <row r="154" spans="1:20" ht="15.75" thickBot="1">
      <c r="A154" s="31">
        <f t="shared" si="47"/>
        <v>4</v>
      </c>
      <c r="B154" s="15"/>
      <c r="C154" s="15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7">
        <f aca="true" t="shared" si="48" ref="R154">SUM(F154:Q154)</f>
        <v>0</v>
      </c>
      <c r="S154" s="16"/>
      <c r="T154" s="22">
        <f aca="true" t="shared" si="49" ref="T154">R154*S154</f>
        <v>0</v>
      </c>
    </row>
    <row r="155" spans="1:20" s="32" customFormat="1" ht="15.75" thickBot="1">
      <c r="A155" s="132" t="s">
        <v>23</v>
      </c>
      <c r="B155" s="133"/>
      <c r="C155" s="133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4"/>
      <c r="T155" s="18">
        <f>SUM(T151:T154)</f>
        <v>0</v>
      </c>
    </row>
    <row r="156" spans="1:21" ht="18.75">
      <c r="A156" s="7">
        <v>22</v>
      </c>
      <c r="B156" s="23" t="s">
        <v>68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9"/>
      <c r="U156" s="32"/>
    </row>
    <row r="157" spans="1:22" ht="45">
      <c r="A157" s="31">
        <v>1</v>
      </c>
      <c r="B157" s="15" t="s">
        <v>92</v>
      </c>
      <c r="C157" s="15" t="s">
        <v>91</v>
      </c>
      <c r="D157" s="25" t="s">
        <v>25</v>
      </c>
      <c r="E157" s="26">
        <v>36</v>
      </c>
      <c r="F157" s="26">
        <v>2</v>
      </c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7">
        <f>SUM(F157:Q157)</f>
        <v>2</v>
      </c>
      <c r="S157" s="13"/>
      <c r="T157" s="78">
        <f>R157*S157</f>
        <v>0</v>
      </c>
      <c r="U157" s="32"/>
      <c r="V157" s="48"/>
    </row>
    <row r="158" spans="1:20" ht="15.75" thickBot="1">
      <c r="A158" s="31">
        <f aca="true" t="shared" si="50" ref="A158">A157+1</f>
        <v>2</v>
      </c>
      <c r="B158" s="15"/>
      <c r="C158" s="15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7">
        <f aca="true" t="shared" si="51" ref="R158">SUM(F158:Q158)</f>
        <v>0</v>
      </c>
      <c r="S158" s="16"/>
      <c r="T158" s="22">
        <f aca="true" t="shared" si="52" ref="T158">R158*S158</f>
        <v>0</v>
      </c>
    </row>
    <row r="159" spans="1:21" ht="15.75" thickBot="1">
      <c r="A159" s="135" t="s">
        <v>23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7"/>
      <c r="T159" s="18">
        <f>SUM(T157:T158)</f>
        <v>0</v>
      </c>
      <c r="U159" s="32"/>
    </row>
    <row r="160" spans="1:19" ht="15">
      <c r="A160" s="34"/>
      <c r="B160" s="37"/>
      <c r="C160" s="42"/>
      <c r="D160" s="34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21" s="32" customFormat="1" ht="15">
      <c r="A161" s="34"/>
      <c r="B161" s="37"/>
      <c r="C161" s="42"/>
      <c r="D161" s="34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36"/>
      <c r="U161"/>
    </row>
    <row r="162" spans="1:20" ht="15">
      <c r="A162" s="34"/>
      <c r="B162" s="37"/>
      <c r="C162" s="42"/>
      <c r="D162" s="34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36"/>
    </row>
    <row r="163" spans="1:21" ht="15">
      <c r="A163" s="34"/>
      <c r="B163" s="37"/>
      <c r="C163" s="42"/>
      <c r="D163" s="34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36"/>
      <c r="U163" s="32"/>
    </row>
    <row r="164" spans="1:22" s="32" customFormat="1" ht="15">
      <c r="A164" s="34" t="s">
        <v>57</v>
      </c>
      <c r="B164" s="37"/>
      <c r="C164" s="38" t="s">
        <v>58</v>
      </c>
      <c r="D164" s="34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36"/>
      <c r="V164" s="34"/>
    </row>
    <row r="165" spans="1:20" s="32" customFormat="1" ht="15">
      <c r="A165" s="34"/>
      <c r="B165" s="34"/>
      <c r="C165" s="39"/>
      <c r="D165" s="34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36"/>
    </row>
    <row r="166" spans="1:20" s="32" customFormat="1" ht="15.75">
      <c r="A166" s="34"/>
      <c r="B166" s="34"/>
      <c r="C166" s="34"/>
      <c r="D166" s="34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40"/>
      <c r="T166" s="36"/>
    </row>
    <row r="167" spans="1:20" s="32" customFormat="1" ht="15">
      <c r="A167"/>
      <c r="B167"/>
      <c r="C167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36"/>
    </row>
    <row r="168" spans="4:20" ht="1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4"/>
      <c r="T168" s="4"/>
    </row>
    <row r="169" spans="4:20" ht="1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4"/>
      <c r="T169" s="4"/>
    </row>
    <row r="170" spans="4:21" ht="1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4"/>
      <c r="T170" s="4"/>
      <c r="U170" s="29"/>
    </row>
    <row r="171" spans="4:21" ht="30" customHeight="1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4"/>
      <c r="T171" s="4"/>
      <c r="U171" s="29"/>
    </row>
    <row r="172" spans="4:21" ht="15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4"/>
      <c r="T172" s="4"/>
      <c r="U172" s="40"/>
    </row>
    <row r="173" spans="4:21" ht="1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4"/>
      <c r="T173" s="4"/>
      <c r="U173" s="29"/>
    </row>
    <row r="174" spans="1:35" s="30" customFormat="1" ht="15">
      <c r="A174"/>
      <c r="B174"/>
      <c r="C17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4"/>
      <c r="T174" s="4"/>
      <c r="U174" s="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s="30" customFormat="1" ht="15">
      <c r="A175"/>
      <c r="B175"/>
      <c r="C17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4"/>
      <c r="T175" s="4"/>
      <c r="U175" s="4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s="43" customFormat="1" ht="15">
      <c r="A176"/>
      <c r="B176"/>
      <c r="C17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4"/>
      <c r="T176" s="4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s="43" customFormat="1" ht="15">
      <c r="A177"/>
      <c r="B177"/>
      <c r="C17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4"/>
      <c r="T177" s="4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s="43" customFormat="1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s="43" customFormat="1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2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s="43" customFormat="1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29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s="43" customFormat="1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29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ht="15">
      <c r="U182" s="29"/>
    </row>
    <row r="183" ht="27.75" customHeight="1">
      <c r="U183" s="29"/>
    </row>
    <row r="184" spans="1:21" s="32" customFormat="1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29"/>
    </row>
    <row r="185" spans="1:21" s="32" customFormat="1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29"/>
    </row>
    <row r="186" spans="1:21" s="32" customFormat="1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ht="30" customHeight="1"/>
    <row r="190" spans="1:21" s="32" customFormat="1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9" ht="36" customHeight="1"/>
    <row r="203" spans="1:35" s="43" customFormat="1" ht="27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6" spans="1:35" s="43" customFormat="1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30" customFormat="1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s="30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43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 s="34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43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 s="32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30" customFormat="1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 s="32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30" customFormat="1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 s="34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2:28" ht="15">
      <c r="V213" s="32"/>
      <c r="W213" s="34"/>
      <c r="X213" s="34"/>
      <c r="Y213" s="34"/>
      <c r="Z213" s="34"/>
      <c r="AA213" s="34"/>
      <c r="AB213" s="34"/>
    </row>
    <row r="214" spans="1:28" s="30" customFormat="1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 s="32"/>
      <c r="W214" s="32"/>
      <c r="X214" s="32"/>
      <c r="Y214" s="32"/>
      <c r="Z214" s="32"/>
      <c r="AA214" s="32"/>
      <c r="AB214" s="32"/>
    </row>
    <row r="215" spans="1:22" s="32" customFormat="1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1" s="32" customFormat="1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</row>
    <row r="217" spans="1:21" s="32" customFormat="1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</row>
    <row r="218" spans="1:21" s="32" customFormat="1" ht="15.7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</row>
    <row r="219" spans="1:35" s="30" customFormat="1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 s="32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21" s="32" customFormat="1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s="32" customFormat="1" ht="1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s="32" customFormat="1" ht="1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  <row r="223" spans="1:21" s="32" customFormat="1" ht="1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</row>
    <row r="224" spans="1:21" s="32" customFormat="1" ht="1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</row>
    <row r="225" spans="1:21" s="32" customFormat="1" ht="1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</row>
    <row r="226" spans="1:21" s="32" customFormat="1" ht="1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</row>
    <row r="227" spans="1:21" s="32" customFormat="1" ht="1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</row>
    <row r="228" spans="1:24" s="32" customFormat="1" ht="15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X228" s="45"/>
    </row>
    <row r="229" spans="1:24" s="32" customFormat="1" ht="30.7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X229" s="45"/>
    </row>
    <row r="230" spans="1:24" s="32" customFormat="1" ht="15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X230" s="45"/>
    </row>
    <row r="231" spans="1:21" s="32" customFormat="1" ht="1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</row>
    <row r="232" spans="1:21" s="32" customFormat="1" ht="1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</row>
    <row r="233" spans="1:21" s="32" customFormat="1" ht="1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2" s="32" customFormat="1" ht="1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32" customFormat="1" ht="1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39" s="30" customFormat="1" ht="1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</row>
    <row r="237" spans="1:39" s="30" customFormat="1" ht="1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ht="15">
      <c r="V238" s="32"/>
    </row>
    <row r="239" ht="15">
      <c r="V239" s="32"/>
    </row>
    <row r="240" spans="1:41" s="30" customFormat="1" ht="1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 s="32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21" s="32" customFormat="1" ht="1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</row>
    <row r="242" spans="1:22" s="32" customFormat="1" ht="31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</row>
    <row r="243" spans="1:22" s="32" customFormat="1" ht="1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</row>
    <row r="244" spans="1:22" s="32" customFormat="1" ht="1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 s="29"/>
    </row>
    <row r="245" spans="1:22" s="32" customFormat="1" ht="1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 s="29"/>
    </row>
    <row r="246" ht="15.75">
      <c r="V246" s="40"/>
    </row>
    <row r="247" ht="15">
      <c r="V247" s="29"/>
    </row>
    <row r="248" spans="22:40" ht="15">
      <c r="V248" s="4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</row>
    <row r="249" spans="1:40" s="30" customFormat="1" ht="30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 s="4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</row>
    <row r="250" spans="1:40" s="30" customFormat="1" ht="15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</row>
    <row r="251" spans="1:40" s="30" customFormat="1" ht="1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</row>
    <row r="252" spans="1:40" s="30" customFormat="1" ht="1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23:40" ht="15"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</sheetData>
  <mergeCells count="35">
    <mergeCell ref="A134:S134"/>
    <mergeCell ref="A26:S26"/>
    <mergeCell ref="A89:S89"/>
    <mergeCell ref="A111:S111"/>
    <mergeCell ref="A31:S31"/>
    <mergeCell ref="A41:S41"/>
    <mergeCell ref="A121:S121"/>
    <mergeCell ref="A105:S105"/>
    <mergeCell ref="A126:S126"/>
    <mergeCell ref="A73:S73"/>
    <mergeCell ref="A84:S84"/>
    <mergeCell ref="A45:S45"/>
    <mergeCell ref="A77:S77"/>
    <mergeCell ref="A60:S60"/>
    <mergeCell ref="V45:V50"/>
    <mergeCell ref="S9:S10"/>
    <mergeCell ref="T9:T10"/>
    <mergeCell ref="A14:S14"/>
    <mergeCell ref="A20:S20"/>
    <mergeCell ref="A143:S143"/>
    <mergeCell ref="A139:S139"/>
    <mergeCell ref="A155:S155"/>
    <mergeCell ref="A159:S159"/>
    <mergeCell ref="A1:T1"/>
    <mergeCell ref="A3:T3"/>
    <mergeCell ref="A4:T4"/>
    <mergeCell ref="A5:T5"/>
    <mergeCell ref="A7:A10"/>
    <mergeCell ref="B7:B10"/>
    <mergeCell ref="C7:C10"/>
    <mergeCell ref="D7:R8"/>
    <mergeCell ref="S7:T8"/>
    <mergeCell ref="D9:D10"/>
    <mergeCell ref="E9:E10"/>
    <mergeCell ref="F9:R9"/>
  </mergeCells>
  <hyperlinks>
    <hyperlink ref="C153" r:id="rId1" display="https://www.benu.cz/betadine-kozni-podani-roztok-1x1000ml"/>
    <hyperlink ref="C66" r:id="rId2" display="https://www.benu.cz/inj-jehla-sterican-23g-0-6x25mm-modra-ster-100ks?aw=1&amp;gclid=EAIaIQobChMI7Puxn9GH2wIVFijTCh3fZQKvEAQYASABEgLrhfD_BwE"/>
    <hyperlink ref="C71" r:id="rId3" display="http://www.zelenahvezda.cz/zdravotnicke-potreby/dafilon-r"/>
    <hyperlink ref="C103" r:id="rId4" display="https://online-shop.eppendorf.cz/CZ-cs/Manualni-manipulace-s-kapalinami-44563/Spicky-a-nastavce-44569/Eppendorf-Combitips-advanced-PF-18250.html"/>
    <hyperlink ref="C114" r:id="rId5" display="https://www.chromservis.eu/p/chs-filterpure-hydrophobic-ptfe-syr-filters-0-22-m-13mm-100pcs?lang=CZ"/>
    <hyperlink ref="C115" r:id="rId6" display="https://www.chromservis.eu/p/chs-filterpure-nylon-syringe-filters-0-22-m-13mm-100pcs?lang=CZ"/>
    <hyperlink ref="C116" r:id="rId7" display="https://www.chromservis.eu/p/vial-2-ml-12x32mm-srcew-cap-widemouth-w-label-clear-100-pcs?lang=CZ"/>
    <hyperlink ref="C117" r:id="rId8" display="https://www.chromservis.eu/p/blue-screw-caps-with-ptfe-silicone-ptfe-seals-1000pcs?lang=CZ"/>
    <hyperlink ref="C118" r:id="rId9" display="https://www.chromservis.eu/p/250-ul-5-8-x-29-mm-clear-glass-insert-with-polymer-feet-100-pcs?lang=CZ"/>
    <hyperlink ref="C119" r:id="rId10" display="https://www.chromservis.eu/p/shut-off-valve-for-safety-caps-with-1-4-28-port-10-pk?lang=CZ%20(Chromservis)"/>
    <hyperlink ref="B145" r:id="rId11" display="https://www.thermofisher.com/order/catalog/product/85183"/>
    <hyperlink ref="C145" r:id="rId12" display="https://www.thermofisher.com/order/catalog/product/85183"/>
    <hyperlink ref="C101" r:id="rId13" display="https://online-shop.eppendorf.cz/CZ-cs/Manualni-manipulace-s-kapalinami-44563/Manualni-pipety-a-davkovace-44564/MultipetteE3-E3x-PF-135444.html"/>
    <hyperlink ref="C91" r:id="rId14" display="https://pharma.cz/produkt/spicky-bez-filtru-300-10-000-%c2%b5l/"/>
    <hyperlink ref="C92" r:id="rId15" display="https://pharma.cz/produkt/papirove-krabicky-2-barevne-na-9-x-9-ks-kryozkumavek/"/>
    <hyperlink ref="C67" r:id="rId16" display="http://www.zelenahvezda.cz/zdravotnicke-potreby/sterican-r"/>
  </hyperlink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46" r:id="rId20"/>
  <ignoredErrors>
    <ignoredError sqref="R18:R19 R71:R72 R82:R83 R87:R88 R92:R93 R103:R104 R119:R120 R124:R125 R137:R138 R141:R142 R147:R148 R12 R16:R17 R22:R24 R28:R29 R33:R39 R43 R47:R58 R62:R70 R75 R79:R81 R86 R91 R96:R102 R107:R109 R113:R118 R123 R128:R132 R136 R145:R146 R151:R153 R157" formulaRange="1"/>
  </ignoredErrors>
  <drawing r:id="rId19"/>
  <legacy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Rajdlová Tereza</dc:creator>
  <cp:keywords/>
  <dc:description/>
  <cp:lastModifiedBy>Pojar Jaroslav</cp:lastModifiedBy>
  <cp:lastPrinted>2019-07-02T09:48:29Z</cp:lastPrinted>
  <dcterms:created xsi:type="dcterms:W3CDTF">2018-12-12T11:08:10Z</dcterms:created>
  <dcterms:modified xsi:type="dcterms:W3CDTF">2019-07-02T09:48:32Z</dcterms:modified>
  <cp:category/>
  <cp:version/>
  <cp:contentType/>
  <cp:contentStatus/>
</cp:coreProperties>
</file>