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2 (06-2019) (DSP-ERDF)\"/>
    </mc:Choice>
  </mc:AlternateContent>
  <bookViews>
    <workbookView xWindow="0" yWindow="465" windowWidth="23775" windowHeight="15465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5" i="1" l="1"/>
  <c r="K174" i="1"/>
  <c r="K176" i="1" s="1"/>
  <c r="K171" i="1"/>
  <c r="K170" i="1"/>
  <c r="K172" i="1" s="1"/>
  <c r="K167" i="1"/>
  <c r="K166" i="1"/>
  <c r="K168" i="1" s="1"/>
  <c r="K143" i="1" l="1"/>
  <c r="K144" i="1" s="1"/>
  <c r="I143" i="1"/>
  <c r="I140" i="1"/>
  <c r="K140" i="1" s="1"/>
  <c r="I139" i="1"/>
  <c r="K139" i="1" s="1"/>
  <c r="I138" i="1"/>
  <c r="K138" i="1" s="1"/>
  <c r="K141" i="1" s="1"/>
  <c r="I135" i="1"/>
  <c r="K135" i="1" s="1"/>
  <c r="I134" i="1"/>
  <c r="K134" i="1" s="1"/>
  <c r="K136" i="1" l="1"/>
  <c r="I84" i="1"/>
  <c r="K84" i="1" s="1"/>
  <c r="I163" i="1" l="1"/>
  <c r="K163" i="1" s="1"/>
  <c r="I162" i="1"/>
  <c r="K162" i="1" s="1"/>
  <c r="K164" i="1" s="1"/>
  <c r="I83" i="1"/>
  <c r="K83" i="1" s="1"/>
  <c r="I131" i="1" l="1"/>
  <c r="K131" i="1" s="1"/>
  <c r="K132" i="1" s="1"/>
  <c r="I128" i="1"/>
  <c r="K128" i="1" s="1"/>
  <c r="I127" i="1"/>
  <c r="K127" i="1" s="1"/>
  <c r="I124" i="1"/>
  <c r="K124" i="1" s="1"/>
  <c r="I123" i="1"/>
  <c r="K123" i="1" s="1"/>
  <c r="I122" i="1"/>
  <c r="K122" i="1" s="1"/>
  <c r="I119" i="1"/>
  <c r="K119" i="1" s="1"/>
  <c r="I118" i="1"/>
  <c r="K118" i="1" s="1"/>
  <c r="I115" i="1"/>
  <c r="K115" i="1" s="1"/>
  <c r="I114" i="1"/>
  <c r="K114" i="1" s="1"/>
  <c r="I113" i="1"/>
  <c r="K113" i="1" s="1"/>
  <c r="I110" i="1"/>
  <c r="K110" i="1" s="1"/>
  <c r="I109" i="1"/>
  <c r="K109" i="1" s="1"/>
  <c r="I108" i="1"/>
  <c r="K108" i="1" s="1"/>
  <c r="I107" i="1"/>
  <c r="K107" i="1" s="1"/>
  <c r="I106" i="1"/>
  <c r="K106" i="1" s="1"/>
  <c r="I103" i="1"/>
  <c r="K103" i="1" s="1"/>
  <c r="I102" i="1"/>
  <c r="K102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48" i="1"/>
  <c r="K48" i="1" s="1"/>
  <c r="I47" i="1"/>
  <c r="K47" i="1" s="1"/>
  <c r="I89" i="1"/>
  <c r="K89" i="1" s="1"/>
  <c r="I88" i="1"/>
  <c r="K88" i="1" s="1"/>
  <c r="I87" i="1"/>
  <c r="K87" i="1" s="1"/>
  <c r="K129" i="1" l="1"/>
  <c r="K125" i="1"/>
  <c r="K120" i="1"/>
  <c r="K116" i="1"/>
  <c r="K104" i="1"/>
  <c r="K111" i="1"/>
  <c r="K90" i="1"/>
  <c r="I82" i="1"/>
  <c r="K82" i="1" s="1"/>
  <c r="I81" i="1"/>
  <c r="K81" i="1" s="1"/>
  <c r="I80" i="1"/>
  <c r="K80" i="1" s="1"/>
  <c r="I99" i="1"/>
  <c r="K85" i="1" l="1"/>
  <c r="K99" i="1"/>
  <c r="K100" i="1" s="1"/>
  <c r="I148" i="1" l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K148" i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52" i="1"/>
  <c r="K52" i="1" s="1"/>
  <c r="I46" i="1" l="1"/>
  <c r="K46" i="1" s="1"/>
  <c r="I43" i="1" l="1"/>
  <c r="K43" i="1" s="1"/>
  <c r="I36" i="1"/>
  <c r="I37" i="1"/>
  <c r="I38" i="1"/>
  <c r="I39" i="1"/>
  <c r="I40" i="1"/>
  <c r="I41" i="1"/>
  <c r="I49" i="1" l="1"/>
  <c r="K49" i="1" s="1"/>
  <c r="I42" i="1"/>
  <c r="K42" i="1" s="1"/>
  <c r="I33" i="1"/>
  <c r="I15" i="1"/>
  <c r="K15" i="1" s="1"/>
  <c r="K41" i="1" l="1"/>
  <c r="K40" i="1"/>
  <c r="K39" i="1"/>
  <c r="K38" i="1"/>
  <c r="K37" i="1"/>
  <c r="K36" i="1"/>
  <c r="K44" i="1" l="1"/>
  <c r="I24" i="1"/>
  <c r="K24" i="1" s="1"/>
  <c r="I25" i="1"/>
  <c r="K25" i="1" s="1"/>
  <c r="I147" i="1" l="1"/>
  <c r="K147" i="1" s="1"/>
  <c r="I146" i="1"/>
  <c r="K146" i="1" s="1"/>
  <c r="K160" i="1" l="1"/>
  <c r="I14" i="1"/>
  <c r="K14" i="1" s="1"/>
  <c r="K78" i="1" l="1"/>
  <c r="K50" i="1"/>
  <c r="I32" i="1"/>
  <c r="K32" i="1" s="1"/>
  <c r="I31" i="1"/>
  <c r="K31" i="1" s="1"/>
  <c r="I28" i="1"/>
  <c r="K28" i="1" s="1"/>
  <c r="K29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3" i="1"/>
  <c r="K13" i="1" s="1"/>
  <c r="I12" i="1"/>
  <c r="K12" i="1" s="1"/>
  <c r="K26" i="1" l="1"/>
  <c r="K16" i="1"/>
  <c r="K34" i="1"/>
  <c r="A13" i="1"/>
  <c r="A14" i="1" s="1"/>
</calcChain>
</file>

<file path=xl/comments1.xml><?xml version="1.0" encoding="utf-8"?>
<comments xmlns="http://schemas.openxmlformats.org/spreadsheetml/2006/main">
  <authors>
    <author>Pojar Jaroslav</author>
    <author>LK</author>
  </authors>
  <commentList>
    <comment ref="J9" authorId="0" shapeId="0">
      <text>
        <r>
          <rPr>
            <b/>
            <sz val="11"/>
            <color indexed="81"/>
            <rFont val="Tahoma"/>
            <family val="2"/>
            <charset val="238"/>
          </rPr>
          <t>Cenu nabídne uchazeč, nyní prozatím uvedena odhadovaná cena.</t>
        </r>
      </text>
    </comment>
    <comment ref="K36" authorId="1" shapeId="0">
      <text>
        <r>
          <rPr>
            <b/>
            <sz val="9"/>
            <color indexed="81"/>
            <rFont val="Tahoma"/>
            <family val="2"/>
            <charset val="238"/>
          </rPr>
          <t>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<sst xmlns="http://schemas.openxmlformats.org/spreadsheetml/2006/main" count="410" uniqueCount="293">
  <si>
    <t>celková</t>
  </si>
  <si>
    <t>Množství</t>
  </si>
  <si>
    <t>Cena bez DPH (Kč)</t>
  </si>
  <si>
    <t>Specifikace zboží</t>
  </si>
  <si>
    <t>Název položky (specifikace - druh, materiál, barva, určení apod.)</t>
  </si>
  <si>
    <t>V případě, že zboží je dodáváno v jiném balení než požadovaném, provede uchazeč ocenění tak, aby bylo oceněno požadované množství jednotek (ks, kg, l, ml apod.).</t>
  </si>
  <si>
    <t>E-Plate 16-jamkové destičky, 6 kusů v balení pro přístroj xCELLigence Real-Time Cell analyzér</t>
  </si>
  <si>
    <t>OT20B 05469830001  VWR®</t>
  </si>
  <si>
    <t>ks</t>
  </si>
  <si>
    <t>CIM-Plate 16-jamkové destičky pro přístroj xCELLigence Real-Time Cell analyzér</t>
  </si>
  <si>
    <t>OT20B 05665817001 VWR®</t>
  </si>
  <si>
    <t xml:space="preserve"> Glass spreaders</t>
  </si>
  <si>
    <t>S4647 Sigma-Aldrich</t>
  </si>
  <si>
    <t xml:space="preserve">µ-Slide I </t>
  </si>
  <si>
    <t>80106 KRD</t>
  </si>
  <si>
    <t>µ-Dish 35 mm, high Grid-500</t>
  </si>
  <si>
    <t>81166 KRD</t>
  </si>
  <si>
    <t>Biol (Pešta)</t>
  </si>
  <si>
    <t>Chir (Liška)</t>
  </si>
  <si>
    <t>Mikrob (Hrabák)</t>
  </si>
  <si>
    <t>Skinsept G 1000 ml - dezinfekce - op. pole</t>
  </si>
  <si>
    <t>Sekusept Aktiv 1,5 kg - dezinfekce - instrumentarium</t>
  </si>
  <si>
    <t>Přípravek na mytí operační obuvi - neodisher SEPTO clean Dr. Weigert, 10 l</t>
  </si>
  <si>
    <t>kg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</si>
  <si>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</si>
  <si>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</si>
  <si>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</si>
  <si>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</si>
  <si>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Operační plášť jednorázový, standard, vel. L</t>
  </si>
  <si>
    <t>Operační plášť jednorázový, standard, vel. XL</t>
  </si>
  <si>
    <t>Část/položka č.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</si>
  <si>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</si>
  <si>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</si>
  <si>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</si>
  <si>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</si>
  <si>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Nástroje a nářadí I.</t>
  </si>
  <si>
    <t>Nástroje a nářadí II.</t>
  </si>
  <si>
    <t>Chemické výrobky I.</t>
  </si>
  <si>
    <t>Chemické výrobky II.</t>
  </si>
  <si>
    <t>Chemické výrobky III.</t>
  </si>
  <si>
    <t>QIAGEN Plasmid Maxi Kit</t>
  </si>
  <si>
    <t xml:space="preserve">ml </t>
  </si>
  <si>
    <t>Recombinant Human MIF</t>
  </si>
  <si>
    <t>300-69 PeproTech</t>
  </si>
  <si>
    <t>CD90.2-FITC, mouse</t>
  </si>
  <si>
    <t>30 µg</t>
  </si>
  <si>
    <t>Recombinant Murine EGF</t>
  </si>
  <si>
    <t>315-09 PeproTech</t>
  </si>
  <si>
    <t>500µg</t>
  </si>
  <si>
    <t>100 µg</t>
  </si>
  <si>
    <t>25 stanovení</t>
  </si>
  <si>
    <t>130-102-452 Miltenyi Biotec</t>
  </si>
  <si>
    <t>Zdravotnické přístroje, farmaceutika a prostředky pro osobní péči</t>
  </si>
  <si>
    <t>12163 DYNEX Laboratories</t>
  </si>
  <si>
    <t>l</t>
  </si>
  <si>
    <t>4322-A1 Medica Filter, nebo 277543 Hartmann</t>
  </si>
  <si>
    <t>38705 Panep, nebo N4427-02 Medica Filter</t>
  </si>
  <si>
    <r>
      <t xml:space="preserve">Uchazeč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</si>
  <si>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výslovně uvedeno jinak - dodavatel může nabídnout rovnocenné řešení.</t>
  </si>
  <si>
    <t>Registrační číslo CAS pro chemické výrobky;
pro ostatní položky mohou být zadavatelem uvedeny odkazy na konkrétní zboží, přičemž dodavatel může - není-li výslovně uvedeno jinak - nabídnout rovnocenné či lepší zboží.</t>
  </si>
  <si>
    <t xml:space="preserve">BETADINE 100MG/ML kožní podání </t>
  </si>
  <si>
    <t>Sequel Binding and Internal CTRL Kit 3.0</t>
  </si>
  <si>
    <t>SMRT Cell 1M v3 LR Tray</t>
  </si>
  <si>
    <t>Sequel Sequencing Kit 3.0 (4 rxn)</t>
  </si>
  <si>
    <t>Barcoded Overhang Adapter Kit 8A</t>
  </si>
  <si>
    <t>SMRTbell Express Template Kit 2.0</t>
  </si>
  <si>
    <t>Elution Buffer</t>
  </si>
  <si>
    <t>SMRTbell Damage Repair Kit-SPv3</t>
  </si>
  <si>
    <t>Kit</t>
  </si>
  <si>
    <t>101-626-600</t>
  </si>
  <si>
    <t>101-531-001</t>
  </si>
  <si>
    <t>101-597-900</t>
  </si>
  <si>
    <t>101-628-400</t>
  </si>
  <si>
    <t>100-938-900</t>
  </si>
  <si>
    <t>101-633-500</t>
  </si>
  <si>
    <t>100-992-200</t>
  </si>
  <si>
    <t>SaMag™ Bacterial DNA Extraction Kit</t>
  </si>
  <si>
    <t>SM006</t>
  </si>
  <si>
    <t>Organická sloučenina pro přípravu roztoku Luminol-Peroxide mix do cartridge přístroje Wes</t>
  </si>
  <si>
    <t>043-311 Luminol-S</t>
  </si>
  <si>
    <t>2 ml</t>
  </si>
  <si>
    <t>Peroxid - organická sloučenina pro přípravu roztoku Luminol-Peroxide mix do cartridge přístroje Wes</t>
  </si>
  <si>
    <t>043-379 Peroxide</t>
  </si>
  <si>
    <t>Sekundární konjugát připravený k použití se sekundární protilátkou (myší, králičí) pro stanovení celkové koncentrace proteinu v přístroji Wes</t>
  </si>
  <si>
    <t>043-459-2 Secondary Streptavidin-HRP</t>
  </si>
  <si>
    <t>2 x 1 ml</t>
  </si>
  <si>
    <t>Speciální plastové destičky, naplněné roztoky, pro cartridge přístroje Wes</t>
  </si>
  <si>
    <t>PS-PP03 Wes 12-230 kDa Pre-Filled Plates with split buffer</t>
  </si>
  <si>
    <t>8 ks</t>
  </si>
  <si>
    <t>PS-ST01EZ-8 8pk, EZ Standard Pack 1</t>
  </si>
  <si>
    <t xml:space="preserve">Primární konjugovaná (Alexa Fluor®488)  Anti-O4 protilátka, clone 81 (druhová specifita Mouse, Human) </t>
  </si>
  <si>
    <t>MAB345A4 (Merck)</t>
  </si>
  <si>
    <t>100 µL</t>
  </si>
  <si>
    <t>Primární lidská Pax6 protilátka (druhová specifita Human, Rat) pro stanovení celkové koncentrace proteinu v přístroji Wes</t>
  </si>
  <si>
    <t>AF8150 (R&amp; D systems)</t>
  </si>
  <si>
    <t>100 ug</t>
  </si>
  <si>
    <t>Primární lidská  SOX2 protiládka (druhová specifita Human,Mouse,Rat) pro stanovení celkové koncentrace proteinu v přístroji Wes</t>
  </si>
  <si>
    <t>MAB2018 (R&amp;D Systems)</t>
  </si>
  <si>
    <t>Primární prasečí GFAP protilátka (5C10), (druhová specifita Human, Mouse, Rat)  pro stanovení celkové koncentrace proteinu v přístroji Wes</t>
  </si>
  <si>
    <t>NBP1-05197 (Novus Biological)</t>
  </si>
  <si>
    <t>Primární myší PCNA protilátka (PC10), (druhová specifita Human,Mouse,Rat) pro stanovení celkové koncentrace proteinu v přístroji Wes</t>
  </si>
  <si>
    <t>NB500-106 (Novus Biological)</t>
  </si>
  <si>
    <t>Primární potkanní Vimentin protilátka, (druhová specifita Human, Mouse, Rat) pro stanovení celkové koncentrace proteinu v přístroji Wes</t>
  </si>
  <si>
    <t>MAB2105 (R&amp;D Systems)</t>
  </si>
  <si>
    <t>Primární myší Neuron-specific beta-III Tubulin protilátka (druhová specifita savec, kuře) pro stanovení celkové koncentrace proteinu v přístroji Wes</t>
  </si>
  <si>
    <t>MAB1195  (R&amp;D Systems)</t>
  </si>
  <si>
    <t>Primární myší monoklonální Calbindin protilátka (druhová specifita Human) pro stanovení celkové koncentrace proteinu v přístroji Wes</t>
  </si>
  <si>
    <t>MAB3320 (R&amp;D Systems)</t>
  </si>
  <si>
    <t>Primární myší Caspase-3 protilátka (druhová specifita Human, Mouse, Rat) pro stanovení celkové koncentrace proteinu v přístroji Wes</t>
  </si>
  <si>
    <t>NB100-56708 (Novus Biological)</t>
  </si>
  <si>
    <t>Primární králičí Caspase-6 protilátka (druhová specifita Human, Mouse, Rat) pro stanovení celkové koncentrace proteinu v přístroji Wes</t>
  </si>
  <si>
    <t>9762S (Cell Signaling Technology)</t>
  </si>
  <si>
    <t>Primární myší Caspase-7 protilátka (druhová specifita Human, Mouse, Rat) pro stanovení celkové koncentrace proteinu v přístroji Wes</t>
  </si>
  <si>
    <t>NB500-206 (Novus Biological)</t>
  </si>
  <si>
    <t>Primární králičí Caspase-8 protilátka (druhová specifita Human, Mouse) pro stanovení celkové koncentrace proteinu v přístroji Wes</t>
  </si>
  <si>
    <t>AF1650 (R&amp;D Systems)</t>
  </si>
  <si>
    <t>Primární králičí Caspase-9 protilátka (druhová specifita Human, Mouse, Rat) pro stanovení celkové koncentrace proteinu v přístroji Wes</t>
  </si>
  <si>
    <t>NB100-56119 (Novus Biological)</t>
  </si>
  <si>
    <t>50  µL</t>
  </si>
  <si>
    <t>CellMatrix Basement Membrane Gel</t>
  </si>
  <si>
    <t>ACS-3035™ (ATCC)</t>
  </si>
  <si>
    <t> 5 mL</t>
  </si>
  <si>
    <t>Growth Kit for Neural Progenitor Cell Expansion</t>
  </si>
  <si>
    <t> ACS-3003™ (ATCC)</t>
  </si>
  <si>
    <t>36 ml (kit)</t>
  </si>
  <si>
    <t xml:space="preserve">Neural Progenitor Cell Dopaminergic Differentiation Kit </t>
  </si>
  <si>
    <t> ACS-3004™ (ATCC)</t>
  </si>
  <si>
    <t>13 ml (kit)</t>
  </si>
  <si>
    <t>100µg</t>
  </si>
  <si>
    <t>Recombinant Mouse MIF Protein</t>
  </si>
  <si>
    <t>MIF-1359M (Creative BioMart)</t>
  </si>
  <si>
    <t>Fetal bovine serum (FBS), US origin</t>
  </si>
  <si>
    <t>97068-101 (KRD)</t>
  </si>
  <si>
    <t>500 ml</t>
  </si>
  <si>
    <t>balení</t>
  </si>
  <si>
    <t>Primární králičí Cyclophilin A protilátka (druhová specifita Human, Mouse, Rat) pro stanovení celkové koncentrace proteinu v přístroji Wes</t>
  </si>
  <si>
    <t>2175S (Cell Signaling Technology)</t>
  </si>
  <si>
    <t xml:space="preserve">Sekundární protilátka Goat Anti-Mouse IgG (H+L)-HRP Conjugate </t>
  </si>
  <si>
    <t>172-1011-MSDS (Bio-Rad)</t>
  </si>
  <si>
    <t>Primární králičí glial fibrillary acidic protein (GFAP) protilátka (druhová specifita Human, Mouse, Rat) pro stanovení celkové koncentrace proteinu v přístroji Wes</t>
  </si>
  <si>
    <t>NB300-141 (Novus Biologicals)</t>
  </si>
  <si>
    <t>0,05 ml</t>
  </si>
  <si>
    <t>Primární králičí tyrosine hydroxylase protilátka (druhová specifita Human, Mouse, Rat) pro stanovení celkové koncentrace proteinu v přístroji Wes</t>
  </si>
  <si>
    <t>NB300-109 (Novus Biologicals)</t>
  </si>
  <si>
    <t>0,1 ml</t>
  </si>
  <si>
    <t>Primární králičí protilátka proti PGP9.5 (druhová specifita Human, Mouse, Rat)</t>
  </si>
  <si>
    <t>ab27053 (abcam)</t>
  </si>
  <si>
    <t>Primární králičí protilátka proti CRLR (druhová specifita Human)</t>
  </si>
  <si>
    <t>Primární králičí protilátka proti GDNF Family receptoru alpha 1 (GFRA1), druhová specificita (Human, Mouse, Rat)</t>
  </si>
  <si>
    <t>0,1 mg</t>
  </si>
  <si>
    <t>Blokující protein GDNF Family receptor alpha 1 (GFRA1)</t>
  </si>
  <si>
    <t>0,05 mg</t>
  </si>
  <si>
    <t>Knihovna UPL sond 1-99 pro RT real time PCR</t>
  </si>
  <si>
    <t>4683633001, MERCK</t>
  </si>
  <si>
    <t>1 ks</t>
  </si>
  <si>
    <t>Master Mix pro stanovení miRNA metodou real time PCR pro práci s primery firmy ThermoFisher</t>
  </si>
  <si>
    <t>4440048, ThermoFisher</t>
  </si>
  <si>
    <t>1ks (5x5 ml)</t>
  </si>
  <si>
    <t>Reverzní transkriptáza obsahující MMLV</t>
  </si>
  <si>
    <t>18090200, ThermoFisher</t>
  </si>
  <si>
    <t>1 ks (4 x 10,000 units)</t>
  </si>
  <si>
    <t>Izolační soupravy pro izolaci RNA z plazmy/séra uzpůsobené pro použití s vakuovým systémem průtoku izolované směsi přes filtr</t>
  </si>
  <si>
    <t>217184, DYNEX</t>
  </si>
  <si>
    <t>Izolační soupravy pro izolaci RNA z FFPE uzpůsobené pro použití s vakuovým systémem průtoku izolované směsi přes filtr</t>
  </si>
  <si>
    <t>80234, DYNEX</t>
  </si>
  <si>
    <t>Mater Mix pro real time PCR doporučený pro práci s UPL sondami</t>
  </si>
  <si>
    <t>4913957001, MERCK</t>
  </si>
  <si>
    <t>1 ks (1250 x 20 μL)</t>
  </si>
  <si>
    <t>20 párů primerů o délce 20 nukleotidů</t>
  </si>
  <si>
    <t>1000-020, generi biotech</t>
  </si>
  <si>
    <t>kultivační médium - DMEM/F12 with 2,5 mM L-glutamine, 15,0 mM HEPES and phenol red</t>
  </si>
  <si>
    <t>HYCLSH30023.02 VWR®</t>
  </si>
  <si>
    <t>1 l</t>
  </si>
  <si>
    <t>kultivační médium -Leibovitz L-15 medium, without L-glutamine</t>
  </si>
  <si>
    <t>L0300-500 VWR®</t>
  </si>
  <si>
    <t>Trypsin (EDTA 1X in solution, without calcium, without magnesium,
 with phenol red)</t>
  </si>
  <si>
    <t>L0930-100 VWR®</t>
  </si>
  <si>
    <t>pyruvát sodný (Na Pyruvate)</t>
  </si>
  <si>
    <t>L0642-100 VWR®</t>
  </si>
  <si>
    <t>Serum, Zdroj séra: Animal, Konské sérum</t>
  </si>
  <si>
    <t>S0900-100 VWR®</t>
  </si>
  <si>
    <t>Penicilin/Streptomycin roztok 6,0/10,0 g/L, 100X</t>
  </si>
  <si>
    <t>L0022-100 VWR®</t>
  </si>
  <si>
    <t>DMSO Dimethylsulfoxid</t>
  </si>
  <si>
    <t>A3672.0250 VWR®</t>
  </si>
  <si>
    <t>kultivační médium -BEGM Bronchial epithelial BulletKit</t>
  </si>
  <si>
    <t>CC-3170 EAST PORT</t>
  </si>
  <si>
    <t>kultivační médium - NeuroCult Differentiation Kit</t>
  </si>
  <si>
    <t>kat. č. 05704 Scintila</t>
  </si>
  <si>
    <t xml:space="preserve">kultivační médium - NeuroCult Proliferation Kit </t>
  </si>
  <si>
    <t>kat. č. 05702 Scintila</t>
  </si>
  <si>
    <t>protilátka Mouse Monoclonal to CD279 / PD-1; EH12.2H7 (IgG1)</t>
  </si>
  <si>
    <t>1P-176-T100 EXBIO</t>
  </si>
  <si>
    <t>tests</t>
  </si>
  <si>
    <t>protilátkaMouse Monoclonal to CD274 / PD-L1; 29E.2A3 (IgG2b)</t>
  </si>
  <si>
    <t>1P-177-T100 EXBIO</t>
  </si>
  <si>
    <t>protilátka Anti-p53 (wild type) Antibody, clone PAb1620</t>
  </si>
  <si>
    <t>MABE339     MERCK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</si>
  <si>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</si>
  <si>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 xml:space="preserve">11766050 SSIV VILO MASTERMIX W/ EZDNASE </t>
  </si>
  <si>
    <t>reakce</t>
  </si>
  <si>
    <t>1 balení = 50 reakcí</t>
  </si>
  <si>
    <t xml:space="preserve">Pufr pro ředění vzorku pro nanesení do cartridge do přístroje Wes </t>
  </si>
  <si>
    <t xml:space="preserve">042-195 Wes Sample Buffer </t>
  </si>
  <si>
    <t>440 μl</t>
  </si>
  <si>
    <t>Promývací pufr pro náplň catrridge přístroje Wes</t>
  </si>
  <si>
    <t xml:space="preserve">042-202 Wash Buffer </t>
  </si>
  <si>
    <t>60 ml</t>
  </si>
  <si>
    <t>Cartridge s kapilárami pro provedení stanovení kocnentrace proteinu v přístroji Wes</t>
  </si>
  <si>
    <t>SM-W004 12-230 kDa Wess Separation Module, 8x 25 capillary cartridges</t>
  </si>
  <si>
    <t xml:space="preserve">Sekundární myší protilátka deklarovaná pro použití v cartridge přístroje Wes </t>
  </si>
  <si>
    <t>042-205 anti-Mouse Secondary Antibody</t>
  </si>
  <si>
    <t xml:space="preserve">Sekundární králičí protilátka deklarovaná pro použití v cartridge přístroje Wes </t>
  </si>
  <si>
    <t>042-206 Anti-Rabbit Secondary Antibody</t>
  </si>
  <si>
    <t>SM-W008 66-440 kDa Wess Separation Module, 8x 25 capillary cartridges</t>
  </si>
  <si>
    <t xml:space="preserve">kultivační 24-jamkové destičky, </t>
  </si>
  <si>
    <t>734-2325 VWR®</t>
  </si>
  <si>
    <t>kultivační 96-jamkové destičky, ploché dno</t>
  </si>
  <si>
    <t>734-2327 VWR®</t>
  </si>
  <si>
    <t>kultivační lahve sterilní, objem: 25 ml, včko: ventilované s filtrem</t>
  </si>
  <si>
    <t>734-2309 VWR®</t>
  </si>
  <si>
    <t>plastové kultivační "petriho" misky, s uchopovacím kroužkem</t>
  </si>
  <si>
    <t>734-2321 VWR®</t>
  </si>
  <si>
    <t>jednorázové sterilní serologické pipety, 10 ml</t>
  </si>
  <si>
    <t>612-3700 VWR®</t>
  </si>
  <si>
    <t xml:space="preserve">E-Plate  16-jamkové destičky, 6 kusů v balení pro přístroj xCELLigence Real-Time Cell analyzér </t>
  </si>
  <si>
    <t>OT20B 06324738001 VWR®</t>
  </si>
  <si>
    <t xml:space="preserve">špička s filtrem, 0,1 - 10 µl              v krabičce  RNA, DNA free                                        </t>
  </si>
  <si>
    <t>732-0515 VWR®</t>
  </si>
  <si>
    <t xml:space="preserve">špička s filtrem, 1 - 20 µl                     v krabičce  RNA, DNA free                                                    </t>
  </si>
  <si>
    <t>732-1488 VWR®</t>
  </si>
  <si>
    <t xml:space="preserve">špička s filtrem, 1 - 200 µl                v krabičce  RNA, DNA free                                                         </t>
  </si>
  <si>
    <t>732-0540 VWR®</t>
  </si>
  <si>
    <t xml:space="preserve">špička s filtrem, 100 - 1000 µl           v krabičce  RNA, DNA free                                                              </t>
  </si>
  <si>
    <t>732-0534 VWR®</t>
  </si>
  <si>
    <t>kultivační šestijamkové destičky, upravené pro tkáňové kultury</t>
  </si>
  <si>
    <t>734-2323 VWR®</t>
  </si>
  <si>
    <t>kultivačnídvanáctijamkové destičky, upravené pro tkáňové kultury</t>
  </si>
  <si>
    <t>734-2324 VWR®</t>
  </si>
  <si>
    <t>1 ml</t>
  </si>
  <si>
    <t>sada</t>
  </si>
  <si>
    <t>destička</t>
  </si>
  <si>
    <t>sada - biotinylační žebřík na jedno použití a FL standard na jedno použití v ampulkách v přístroji Wes</t>
  </si>
  <si>
    <t>Ochranné a bezpečnostní oděvy</t>
  </si>
  <si>
    <t>PS-PP04 Wes 66-440 kDa Pre-Filled Plates with split buffer</t>
  </si>
  <si>
    <t>μl</t>
  </si>
  <si>
    <t>NBP2-58137 (Novus Biological)</t>
  </si>
  <si>
    <t>nbp1-77043 (Novus Biological)</t>
  </si>
  <si>
    <t>nbp1-77043PEP (Novus Biological)</t>
  </si>
  <si>
    <t>kit</t>
  </si>
  <si>
    <t>mg</t>
  </si>
  <si>
    <t>µL</t>
  </si>
  <si>
    <t>pár oligonukleotidů</t>
  </si>
  <si>
    <t xml:space="preserve"> biotinylavaný žebřík na jedno použití a FL standard na jedno použití v ampulkách v přístroji Wes</t>
  </si>
  <si>
    <t>Chemické výrobky IV.</t>
  </si>
  <si>
    <r>
      <t xml:space="preserve">Rouška operační s adhezním pruhem (samolepící), min. dvouvrstvá netkaná textilie, savá vrchní vrstva, nepropustná spodní vrstva, pro krátké nebo střednědobé operační výkony, vel. 150x175cm, </t>
    </r>
    <r>
      <rPr>
        <b/>
        <sz val="11"/>
        <rFont val="Calibri"/>
        <family val="2"/>
        <charset val="238"/>
        <scheme val="minor"/>
      </rPr>
      <t>sterilní</t>
    </r>
  </si>
  <si>
    <r>
      <t xml:space="preserve">Rouška operační prostá, netkaná textilie, nepropustná, pro krytí operačního stolu a přístrojů, vel. 150x180cm, </t>
    </r>
    <r>
      <rPr>
        <b/>
        <sz val="11"/>
        <rFont val="Calibri"/>
        <family val="2"/>
        <charset val="238"/>
        <scheme val="minor"/>
      </rPr>
      <t>nesterilní</t>
    </r>
  </si>
  <si>
    <t>Chemické výrobky V.</t>
  </si>
  <si>
    <t>Chemické výrobky VI.</t>
  </si>
  <si>
    <t>Chemické výrobky VII.</t>
  </si>
  <si>
    <t>Chemické výrobky VIII.</t>
  </si>
  <si>
    <t>Chemické výrobky IX.</t>
  </si>
  <si>
    <t>Chemické výrobky X.</t>
  </si>
  <si>
    <t>Chemické výrobky XI.</t>
  </si>
  <si>
    <t>Chemické výrobky XII.</t>
  </si>
  <si>
    <t>Chemické výrobky XIII.</t>
  </si>
  <si>
    <t>Spotřební materiál I.</t>
  </si>
  <si>
    <t>Spotřební materiál II.</t>
  </si>
  <si>
    <t>1 pár</t>
  </si>
  <si>
    <t>MiSeq Reagent Kit v2 (500-cycles)</t>
  </si>
  <si>
    <t>MS-102-2003</t>
  </si>
  <si>
    <t>BigDye™ Terminator v3.1 Cycle Sequencing Kit (100)</t>
  </si>
  <si>
    <t>Cathode Buffer Container (CBC) 3500 Series (4)</t>
  </si>
  <si>
    <t>Anode Buffer Container (ABC) 3500 Series (4)</t>
  </si>
  <si>
    <t>Certified Molecular Biology Agarose</t>
  </si>
  <si>
    <t>Ks</t>
  </si>
  <si>
    <t>Spotřební materiál (chirurgický apod.) I.</t>
  </si>
  <si>
    <t>Plastový port s polyurethanovým katetrem, 1,9 mm (5,8Fr) pr. X 1,0 mm vnitřní pr., 6Fr zavaděč, délka 76cm. Obsah soupravy: port, katetr, konektor, Porth-A-Cath rovná jehla,
jehla s tupým koncem, Vein Pick, GRIPPER jehla,
90° zahnutá jehla, tenkostěnná zaváděcí jehla,
dilatátor/sheat, “J“ zaváděcí drát, 2x stříkačka,
tunelizační pomůcka</t>
  </si>
  <si>
    <t>Spotřební materiál (chirurgický apod.) II.</t>
  </si>
  <si>
    <t>Centrifugální hlava k MDT biokonzole</t>
  </si>
  <si>
    <t>Cardion CX-SP45</t>
  </si>
  <si>
    <t>10</t>
  </si>
  <si>
    <t xml:space="preserve">Speciální chemikálie </t>
  </si>
  <si>
    <t>Inhibitor JNJ0966</t>
  </si>
  <si>
    <t>HY-103482-500 mg</t>
  </si>
  <si>
    <t>Chemické výrobky XIV.</t>
  </si>
  <si>
    <t>Chemické výrobky XV.</t>
  </si>
  <si>
    <t>Chemické výrobky XVI.</t>
  </si>
  <si>
    <r>
      <rPr>
        <sz val="11"/>
        <rFont val="Calibri"/>
        <family val="2"/>
        <charset val="238"/>
      </rPr>
      <t>Deltec 21-4153-24</t>
    </r>
  </si>
  <si>
    <t>požadovaný počet balení celkem</t>
  </si>
  <si>
    <t>Cartridge s kapilárami pro provedení stanovení koncentrace proteinu v přístroji Wes</t>
  </si>
  <si>
    <t>Podpis osoby oprávněné jednat jménem či za dodavatele:</t>
  </si>
  <si>
    <t>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</si>
</sst>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333333"/>
      <name val="Open Sans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</cellStyleXfs>
  <cellXfs count="1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justify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 wrapText="1"/>
    </xf>
    <xf numFmtId="0" fontId="1" fillId="0" borderId="8" xfId="1" applyFont="1" applyFill="1" applyBorder="1" applyAlignment="1">
      <alignment vertical="justify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3" fillId="6" borderId="12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justify"/>
    </xf>
    <xf numFmtId="4" fontId="1" fillId="2" borderId="6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4" fillId="0" borderId="8" xfId="1" applyFont="1" applyFill="1" applyBorder="1" applyAlignment="1">
      <alignment vertical="justify"/>
    </xf>
    <xf numFmtId="0" fontId="1" fillId="0" borderId="5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 indent="1"/>
    </xf>
    <xf numFmtId="4" fontId="4" fillId="2" borderId="20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 inden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1" fillId="0" borderId="0" xfId="0" applyFont="1" applyFill="1"/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4" fillId="2" borderId="27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>
      <alignment horizontal="right" vertical="center" indent="1"/>
    </xf>
    <xf numFmtId="0" fontId="17" fillId="6" borderId="1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1" fontId="17" fillId="6" borderId="12" xfId="0" applyNumberFormat="1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vertical="center"/>
    </xf>
    <xf numFmtId="1" fontId="17" fillId="6" borderId="3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" fillId="0" borderId="1" xfId="0" applyFont="1" applyBorder="1"/>
    <xf numFmtId="0" fontId="1" fillId="8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" fontId="0" fillId="2" borderId="8" xfId="0" applyNumberFormat="1" applyFont="1" applyFill="1" applyBorder="1" applyAlignment="1">
      <alignment horizontal="right" vertical="center" indent="1"/>
    </xf>
    <xf numFmtId="0" fontId="1" fillId="0" borderId="5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right" vertical="center" indent="1"/>
    </xf>
    <xf numFmtId="4" fontId="1" fillId="2" borderId="6" xfId="2" applyNumberFormat="1" applyFont="1" applyFill="1" applyBorder="1" applyAlignment="1">
      <alignment horizontal="right" vertical="center" indent="1"/>
    </xf>
    <xf numFmtId="0" fontId="7" fillId="0" borderId="5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4" fontId="7" fillId="9" borderId="1" xfId="2" applyNumberFormat="1" applyFont="1" applyFill="1" applyBorder="1" applyAlignment="1">
      <alignment horizontal="right" vertical="center" indent="1"/>
    </xf>
    <xf numFmtId="4" fontId="7" fillId="9" borderId="6" xfId="2" applyNumberFormat="1" applyFont="1" applyFill="1" applyBorder="1" applyAlignment="1">
      <alignment horizontal="right" vertical="center" indent="1"/>
    </xf>
    <xf numFmtId="4" fontId="8" fillId="2" borderId="28" xfId="2" applyNumberFormat="1" applyFont="1" applyFill="1" applyBorder="1" applyAlignment="1">
      <alignment horizontal="right" vertical="center" indent="1"/>
    </xf>
    <xf numFmtId="0" fontId="22" fillId="0" borderId="1" xfId="2" applyFont="1" applyFill="1" applyBorder="1" applyAlignment="1">
      <alignment horizontal="left" vertical="center" wrapText="1"/>
    </xf>
    <xf numFmtId="4" fontId="19" fillId="2" borderId="9" xfId="2" applyNumberFormat="1" applyFont="1" applyFill="1" applyBorder="1" applyAlignment="1">
      <alignment horizontal="right" vertical="center" indent="1"/>
    </xf>
    <xf numFmtId="4" fontId="7" fillId="0" borderId="1" xfId="2" applyNumberFormat="1" applyFont="1" applyFill="1" applyBorder="1" applyAlignment="1">
      <alignment horizontal="right" vertical="center" indent="1"/>
    </xf>
    <xf numFmtId="4" fontId="7" fillId="0" borderId="9" xfId="2" applyNumberFormat="1" applyFont="1" applyFill="1" applyBorder="1" applyAlignment="1">
      <alignment horizontal="right" vertical="center" indent="1"/>
    </xf>
    <xf numFmtId="4" fontId="23" fillId="2" borderId="20" xfId="2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2" fontId="0" fillId="0" borderId="0" xfId="0" applyNumberFormat="1" applyFill="1" applyBorder="1" applyAlignment="1">
      <alignment vertical="center"/>
    </xf>
    <xf numFmtId="0" fontId="1" fillId="8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/>
    </xf>
    <xf numFmtId="0" fontId="21" fillId="8" borderId="2" xfId="2" applyFont="1" applyFill="1" applyBorder="1" applyAlignment="1">
      <alignment horizontal="center" vertical="center"/>
    </xf>
    <xf numFmtId="0" fontId="21" fillId="8" borderId="3" xfId="2" applyFont="1" applyFill="1" applyBorder="1" applyAlignment="1">
      <alignment vertical="center"/>
    </xf>
    <xf numFmtId="0" fontId="20" fillId="8" borderId="3" xfId="2" applyFont="1" applyFill="1" applyBorder="1" applyAlignment="1">
      <alignment vertical="center"/>
    </xf>
    <xf numFmtId="0" fontId="20" fillId="8" borderId="4" xfId="2" applyFont="1" applyFill="1" applyBorder="1" applyAlignment="1">
      <alignment vertical="center"/>
    </xf>
    <xf numFmtId="0" fontId="1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4" fillId="0" borderId="2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4">
    <cellStyle name="Hypertextový odkaz" xfId="1" builtinId="8"/>
    <cellStyle name="Měna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144</xdr:row>
      <xdr:rowOff>0</xdr:rowOff>
    </xdr:from>
    <xdr:to>
      <xdr:col>1</xdr:col>
      <xdr:colOff>247650</xdr:colOff>
      <xdr:row>150</xdr:row>
      <xdr:rowOff>157163</xdr:rowOff>
    </xdr:to>
    <xdr:pic>
      <xdr:nvPicPr>
        <xdr:cNvPr id="11" name="Picture 2" descr="untitle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228600</xdr:colOff>
      <xdr:row>144</xdr:row>
      <xdr:rowOff>230981</xdr:rowOff>
    </xdr:to>
    <xdr:pic>
      <xdr:nvPicPr>
        <xdr:cNvPr id="12" name="Picture 23" descr="untitle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144</xdr:row>
      <xdr:rowOff>0</xdr:rowOff>
    </xdr:from>
    <xdr:to>
      <xdr:col>1</xdr:col>
      <xdr:colOff>200025</xdr:colOff>
      <xdr:row>145</xdr:row>
      <xdr:rowOff>211931</xdr:rowOff>
    </xdr:to>
    <xdr:pic>
      <xdr:nvPicPr>
        <xdr:cNvPr id="13" name="Picture 21" descr="untitled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144</xdr:row>
      <xdr:rowOff>0</xdr:rowOff>
    </xdr:from>
    <xdr:to>
      <xdr:col>1</xdr:col>
      <xdr:colOff>200025</xdr:colOff>
      <xdr:row>147</xdr:row>
      <xdr:rowOff>42862</xdr:rowOff>
    </xdr:to>
    <xdr:pic>
      <xdr:nvPicPr>
        <xdr:cNvPr id="14" name="Picture 19" descr="untitled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180975</xdr:colOff>
      <xdr:row>144</xdr:row>
      <xdr:rowOff>228600</xdr:rowOff>
    </xdr:to>
    <xdr:pic>
      <xdr:nvPicPr>
        <xdr:cNvPr id="15" name="Picture 17" descr="untitl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144</xdr:row>
      <xdr:rowOff>0</xdr:rowOff>
    </xdr:from>
    <xdr:to>
      <xdr:col>1</xdr:col>
      <xdr:colOff>200025</xdr:colOff>
      <xdr:row>145</xdr:row>
      <xdr:rowOff>278607</xdr:rowOff>
    </xdr:to>
    <xdr:pic>
      <xdr:nvPicPr>
        <xdr:cNvPr id="16" name="Picture 15" descr="untitl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144</xdr:row>
      <xdr:rowOff>0</xdr:rowOff>
    </xdr:from>
    <xdr:to>
      <xdr:col>1</xdr:col>
      <xdr:colOff>190500</xdr:colOff>
      <xdr:row>145</xdr:row>
      <xdr:rowOff>295275</xdr:rowOff>
    </xdr:to>
    <xdr:pic>
      <xdr:nvPicPr>
        <xdr:cNvPr id="17" name="Picture 13" descr="untitle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144</xdr:row>
      <xdr:rowOff>0</xdr:rowOff>
    </xdr:from>
    <xdr:to>
      <xdr:col>1</xdr:col>
      <xdr:colOff>200025</xdr:colOff>
      <xdr:row>146</xdr:row>
      <xdr:rowOff>9525</xdr:rowOff>
    </xdr:to>
    <xdr:pic>
      <xdr:nvPicPr>
        <xdr:cNvPr id="18" name="Picture 11" descr="untitle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144</xdr:row>
      <xdr:rowOff>0</xdr:rowOff>
    </xdr:from>
    <xdr:to>
      <xdr:col>1</xdr:col>
      <xdr:colOff>209550</xdr:colOff>
      <xdr:row>145</xdr:row>
      <xdr:rowOff>240507</xdr:rowOff>
    </xdr:to>
    <xdr:pic>
      <xdr:nvPicPr>
        <xdr:cNvPr id="19" name="Picture 5" descr="untitled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144</xdr:row>
      <xdr:rowOff>0</xdr:rowOff>
    </xdr:from>
    <xdr:ext cx="190500" cy="230981"/>
    <xdr:pic>
      <xdr:nvPicPr>
        <xdr:cNvPr id="20" name="Picture 23" descr="untitled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144</xdr:row>
      <xdr:rowOff>0</xdr:rowOff>
    </xdr:from>
    <xdr:ext cx="142875" cy="450056"/>
    <xdr:pic>
      <xdr:nvPicPr>
        <xdr:cNvPr id="21" name="Picture 21" descr="untitled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144</xdr:row>
      <xdr:rowOff>0</xdr:rowOff>
    </xdr:from>
    <xdr:ext cx="142875" cy="228600"/>
    <xdr:pic>
      <xdr:nvPicPr>
        <xdr:cNvPr id="22" name="Picture 17" descr="untitle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144</xdr:row>
      <xdr:rowOff>0</xdr:rowOff>
    </xdr:from>
    <xdr:ext cx="142875" cy="516732"/>
    <xdr:pic>
      <xdr:nvPicPr>
        <xdr:cNvPr id="23" name="Picture 15" descr="untitle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144</xdr:row>
      <xdr:rowOff>0</xdr:rowOff>
    </xdr:from>
    <xdr:ext cx="142875" cy="533400"/>
    <xdr:pic>
      <xdr:nvPicPr>
        <xdr:cNvPr id="24" name="Picture 13" descr="untitle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144</xdr:row>
      <xdr:rowOff>0</xdr:rowOff>
    </xdr:from>
    <xdr:ext cx="152400" cy="628650"/>
    <xdr:pic>
      <xdr:nvPicPr>
        <xdr:cNvPr id="25" name="Picture 11" descr="untitle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144</xdr:row>
      <xdr:rowOff>0</xdr:rowOff>
    </xdr:from>
    <xdr:ext cx="142875" cy="478632"/>
    <xdr:pic>
      <xdr:nvPicPr>
        <xdr:cNvPr id="26" name="Picture 5" descr="untitled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27" name="Picture 23" descr="untitle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47255"/>
    <xdr:pic>
      <xdr:nvPicPr>
        <xdr:cNvPr id="28" name="Picture 21" descr="untitled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4725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1040186"/>
    <xdr:pic>
      <xdr:nvPicPr>
        <xdr:cNvPr id="29" name="Picture 19" descr="untitled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104018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0" name="Picture 17" descr="untitled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3931"/>
    <xdr:pic>
      <xdr:nvPicPr>
        <xdr:cNvPr id="31" name="Picture 15" descr="untitled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39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0599"/>
    <xdr:pic>
      <xdr:nvPicPr>
        <xdr:cNvPr id="32" name="Picture 13" descr="untitled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059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5849"/>
    <xdr:pic>
      <xdr:nvPicPr>
        <xdr:cNvPr id="33" name="Picture 11" descr="untitled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584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5831"/>
    <xdr:pic>
      <xdr:nvPicPr>
        <xdr:cNvPr id="34" name="Picture 5" descr="untitle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5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35" name="Picture 23" descr="untitled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50056"/>
    <xdr:pic>
      <xdr:nvPicPr>
        <xdr:cNvPr id="36" name="Picture 21" descr="untitle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7" name="Picture 17" descr="untitled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6732"/>
    <xdr:pic>
      <xdr:nvPicPr>
        <xdr:cNvPr id="38" name="Picture 15" descr="untitled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3400"/>
    <xdr:pic>
      <xdr:nvPicPr>
        <xdr:cNvPr id="39" name="Picture 13" descr="untitled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8650"/>
    <xdr:pic>
      <xdr:nvPicPr>
        <xdr:cNvPr id="40" name="Picture 11" descr="untitled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8632"/>
    <xdr:pic>
      <xdr:nvPicPr>
        <xdr:cNvPr id="41" name="Picture 5" descr="untitled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8"/>
  <sheetViews>
    <sheetView tabSelected="1" zoomScaleNormal="100" workbookViewId="0">
      <pane ySplit="10" topLeftCell="A170" activePane="bottomLeft" state="frozen"/>
      <selection pane="bottomLeft" activeCell="J178" sqref="J178:K178"/>
    </sheetView>
  </sheetViews>
  <sheetFormatPr defaultColWidth="9.140625" defaultRowHeight="15"/>
  <cols>
    <col min="1" max="1" width="7.28515625" style="26" customWidth="1"/>
    <col min="2" max="2" width="73.42578125" style="26" customWidth="1"/>
    <col min="3" max="3" width="67.28515625" style="26" customWidth="1"/>
    <col min="4" max="5" width="14.28515625" style="28" customWidth="1"/>
    <col min="6" max="8" width="8.7109375" style="28" hidden="1" customWidth="1"/>
    <col min="9" max="9" width="18.5703125" style="29" customWidth="1"/>
    <col min="10" max="10" width="16.140625" style="30" customWidth="1"/>
    <col min="11" max="11" width="17.42578125" style="30" bestFit="1" customWidth="1"/>
    <col min="12" max="12" width="28.140625" style="26" customWidth="1"/>
    <col min="13" max="13" width="32.42578125" style="108" customWidth="1"/>
    <col min="14" max="14" width="17.42578125" style="58" customWidth="1"/>
    <col min="15" max="15" width="36.5703125" style="26" customWidth="1"/>
    <col min="16" max="16384" width="9.140625" style="26"/>
  </cols>
  <sheetData>
    <row r="1" spans="1:15" ht="26.25">
      <c r="A1" s="142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5" ht="18.75">
      <c r="B2" s="27"/>
      <c r="C2" s="27"/>
      <c r="D2" s="27"/>
      <c r="E2" s="27"/>
      <c r="F2" s="27"/>
      <c r="G2" s="27"/>
      <c r="H2" s="27"/>
      <c r="I2" s="27"/>
      <c r="J2" s="27"/>
      <c r="K2" s="27"/>
      <c r="L2" s="54"/>
      <c r="M2" s="103"/>
      <c r="N2" s="98"/>
      <c r="O2" s="54"/>
    </row>
    <row r="3" spans="1:15" ht="30" customHeight="1">
      <c r="A3" s="143" t="s">
        <v>58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54"/>
      <c r="M3" s="103"/>
      <c r="N3" s="98"/>
      <c r="O3" s="54"/>
    </row>
    <row r="4" spans="1:15" ht="15" customHeight="1">
      <c r="A4" s="144" t="s">
        <v>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54"/>
      <c r="M4" s="103"/>
      <c r="N4" s="98"/>
      <c r="O4" s="54"/>
    </row>
    <row r="5" spans="1:15" ht="15" customHeight="1">
      <c r="A5" s="156" t="s">
        <v>57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54"/>
      <c r="M5" s="103"/>
      <c r="N5" s="98"/>
      <c r="O5" s="54"/>
    </row>
    <row r="6" spans="1:15" ht="15.75" thickBot="1">
      <c r="L6" s="54"/>
      <c r="M6" s="103"/>
      <c r="N6" s="98"/>
      <c r="O6" s="54"/>
    </row>
    <row r="7" spans="1:15" ht="15" customHeight="1">
      <c r="A7" s="153" t="s">
        <v>30</v>
      </c>
      <c r="B7" s="145" t="s">
        <v>4</v>
      </c>
      <c r="C7" s="145" t="s">
        <v>59</v>
      </c>
      <c r="D7" s="148" t="s">
        <v>1</v>
      </c>
      <c r="E7" s="148"/>
      <c r="F7" s="148"/>
      <c r="G7" s="148"/>
      <c r="H7" s="148"/>
      <c r="I7" s="148"/>
      <c r="J7" s="148" t="s">
        <v>2</v>
      </c>
      <c r="K7" s="149"/>
      <c r="L7" s="99"/>
      <c r="M7" s="105"/>
      <c r="N7" s="98"/>
      <c r="O7" s="54"/>
    </row>
    <row r="8" spans="1:15" ht="15" customHeight="1">
      <c r="A8" s="154"/>
      <c r="B8" s="146"/>
      <c r="C8" s="151"/>
      <c r="D8" s="146"/>
      <c r="E8" s="146"/>
      <c r="F8" s="146"/>
      <c r="G8" s="146"/>
      <c r="H8" s="146"/>
      <c r="I8" s="146"/>
      <c r="J8" s="146"/>
      <c r="K8" s="150"/>
      <c r="L8" s="99"/>
      <c r="M8" s="105"/>
      <c r="N8" s="98"/>
      <c r="O8" s="54"/>
    </row>
    <row r="9" spans="1:15" ht="18.75" customHeight="1">
      <c r="A9" s="155"/>
      <c r="B9" s="147"/>
      <c r="C9" s="152"/>
      <c r="D9" s="152" t="s">
        <v>31</v>
      </c>
      <c r="E9" s="152" t="s">
        <v>32</v>
      </c>
      <c r="F9" s="158"/>
      <c r="G9" s="159"/>
      <c r="H9" s="159"/>
      <c r="I9" s="160"/>
      <c r="J9" s="161" t="s">
        <v>33</v>
      </c>
      <c r="K9" s="163" t="s">
        <v>0</v>
      </c>
      <c r="L9" s="99"/>
      <c r="M9" s="105"/>
      <c r="N9" s="98"/>
      <c r="O9" s="54"/>
    </row>
    <row r="10" spans="1:15" ht="108" customHeight="1" thickBot="1">
      <c r="A10" s="155"/>
      <c r="B10" s="147"/>
      <c r="C10" s="152"/>
      <c r="D10" s="157"/>
      <c r="E10" s="157"/>
      <c r="F10" s="5" t="s">
        <v>17</v>
      </c>
      <c r="G10" s="5" t="s">
        <v>18</v>
      </c>
      <c r="H10" s="5" t="s">
        <v>19</v>
      </c>
      <c r="I10" s="120" t="s">
        <v>289</v>
      </c>
      <c r="J10" s="162"/>
      <c r="K10" s="164"/>
      <c r="L10" s="100"/>
      <c r="M10" s="105"/>
      <c r="N10" s="98"/>
      <c r="O10" s="54"/>
    </row>
    <row r="11" spans="1:15" ht="17.25" customHeight="1">
      <c r="A11" s="25">
        <v>1</v>
      </c>
      <c r="B11" s="24" t="s">
        <v>52</v>
      </c>
      <c r="C11" s="24"/>
      <c r="D11" s="24"/>
      <c r="E11" s="24"/>
      <c r="F11" s="24"/>
      <c r="G11" s="24"/>
      <c r="H11" s="24"/>
      <c r="I11" s="31"/>
      <c r="J11" s="24"/>
      <c r="K11" s="32"/>
      <c r="L11" s="54"/>
      <c r="M11" s="106"/>
      <c r="N11" s="98"/>
      <c r="O11" s="138"/>
    </row>
    <row r="12" spans="1:15">
      <c r="A12" s="33">
        <v>1</v>
      </c>
      <c r="B12" s="34" t="s">
        <v>20</v>
      </c>
      <c r="C12" s="35"/>
      <c r="D12" s="4" t="s">
        <v>54</v>
      </c>
      <c r="E12" s="4">
        <v>1</v>
      </c>
      <c r="F12" s="4"/>
      <c r="G12" s="4">
        <v>50</v>
      </c>
      <c r="H12" s="1"/>
      <c r="I12" s="6">
        <f>SUM(F12:H12)</f>
        <v>50</v>
      </c>
      <c r="J12" s="10"/>
      <c r="K12" s="36">
        <f>I12*J12</f>
        <v>0</v>
      </c>
      <c r="L12" s="54"/>
      <c r="M12" s="103"/>
      <c r="N12" s="98"/>
      <c r="O12" s="138"/>
    </row>
    <row r="13" spans="1:15">
      <c r="A13" s="37">
        <f t="shared" ref="A13:A14" si="0">A12+1</f>
        <v>2</v>
      </c>
      <c r="B13" s="38" t="s">
        <v>21</v>
      </c>
      <c r="C13" s="39"/>
      <c r="D13" s="18" t="s">
        <v>23</v>
      </c>
      <c r="E13" s="18">
        <v>1.5</v>
      </c>
      <c r="F13" s="18"/>
      <c r="G13" s="18">
        <v>10</v>
      </c>
      <c r="H13" s="22"/>
      <c r="I13" s="6">
        <f t="shared" ref="I13:I15" si="1">SUM(F13:H13)</f>
        <v>10</v>
      </c>
      <c r="J13" s="2"/>
      <c r="K13" s="36">
        <f>I13*J13</f>
        <v>0</v>
      </c>
      <c r="L13" s="54"/>
      <c r="M13" s="103"/>
      <c r="N13" s="98"/>
      <c r="O13" s="138"/>
    </row>
    <row r="14" spans="1:15">
      <c r="A14" s="37">
        <f t="shared" si="0"/>
        <v>3</v>
      </c>
      <c r="B14" s="38" t="s">
        <v>22</v>
      </c>
      <c r="C14" s="39"/>
      <c r="D14" s="18" t="s">
        <v>54</v>
      </c>
      <c r="E14" s="18">
        <v>10</v>
      </c>
      <c r="F14" s="18"/>
      <c r="G14" s="18">
        <v>5</v>
      </c>
      <c r="H14" s="22"/>
      <c r="I14" s="6">
        <f t="shared" si="1"/>
        <v>5</v>
      </c>
      <c r="J14" s="2"/>
      <c r="K14" s="36">
        <f>I14*J14</f>
        <v>0</v>
      </c>
      <c r="L14" s="54"/>
      <c r="M14" s="103"/>
      <c r="N14" s="98"/>
      <c r="O14" s="138"/>
    </row>
    <row r="15" spans="1:15" ht="15.75" thickBot="1">
      <c r="A15" s="40">
        <v>4</v>
      </c>
      <c r="B15" s="34" t="s">
        <v>60</v>
      </c>
      <c r="C15" s="35"/>
      <c r="D15" s="4" t="s">
        <v>54</v>
      </c>
      <c r="E15" s="4">
        <v>1</v>
      </c>
      <c r="F15" s="4"/>
      <c r="G15" s="4">
        <v>10</v>
      </c>
      <c r="H15" s="4"/>
      <c r="I15" s="6">
        <f t="shared" si="1"/>
        <v>10</v>
      </c>
      <c r="J15" s="10"/>
      <c r="K15" s="41">
        <f>I15*J15</f>
        <v>0</v>
      </c>
      <c r="L15" s="54"/>
      <c r="M15" s="103"/>
      <c r="N15" s="98"/>
      <c r="O15" s="138"/>
    </row>
    <row r="16" spans="1:15" ht="15.75" thickBot="1">
      <c r="A16" s="131" t="s">
        <v>34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42">
        <f>SUBTOTAL(9,K12:K15)</f>
        <v>0</v>
      </c>
      <c r="L16" s="54"/>
      <c r="M16" s="103"/>
      <c r="N16" s="98"/>
      <c r="O16" s="138"/>
    </row>
    <row r="17" spans="1:15" ht="18.75">
      <c r="A17" s="25">
        <v>2</v>
      </c>
      <c r="B17" s="24" t="s">
        <v>243</v>
      </c>
      <c r="C17" s="24"/>
      <c r="D17" s="24"/>
      <c r="E17" s="24"/>
      <c r="F17" s="24"/>
      <c r="G17" s="24"/>
      <c r="H17" s="24"/>
      <c r="I17" s="31"/>
      <c r="J17" s="24"/>
      <c r="K17" s="32"/>
      <c r="L17" s="54"/>
      <c r="M17" s="106"/>
      <c r="N17" s="98"/>
      <c r="O17" s="54"/>
    </row>
    <row r="18" spans="1:15">
      <c r="A18" s="33">
        <v>1</v>
      </c>
      <c r="B18" s="3" t="s">
        <v>24</v>
      </c>
      <c r="C18" s="3"/>
      <c r="D18" s="7" t="s">
        <v>8</v>
      </c>
      <c r="E18" s="9">
        <v>10</v>
      </c>
      <c r="F18" s="4"/>
      <c r="G18" s="43">
        <v>100</v>
      </c>
      <c r="H18" s="4"/>
      <c r="I18" s="6">
        <f t="shared" ref="I18:I23" si="2">SUM(F18:H18)</f>
        <v>100</v>
      </c>
      <c r="J18" s="10"/>
      <c r="K18" s="36">
        <f t="shared" ref="K18:K23" si="3">I18*J18</f>
        <v>0</v>
      </c>
      <c r="L18" s="54"/>
      <c r="M18" s="103"/>
      <c r="N18" s="98"/>
      <c r="O18" s="54"/>
    </row>
    <row r="19" spans="1:15">
      <c r="A19" s="40">
        <v>2</v>
      </c>
      <c r="B19" s="3" t="s">
        <v>25</v>
      </c>
      <c r="C19" s="3"/>
      <c r="D19" s="7" t="s">
        <v>8</v>
      </c>
      <c r="E19" s="9">
        <v>10</v>
      </c>
      <c r="F19" s="4"/>
      <c r="G19" s="43">
        <v>100</v>
      </c>
      <c r="H19" s="4"/>
      <c r="I19" s="6">
        <f t="shared" si="2"/>
        <v>100</v>
      </c>
      <c r="J19" s="10"/>
      <c r="K19" s="36">
        <f t="shared" si="3"/>
        <v>0</v>
      </c>
      <c r="L19" s="54"/>
      <c r="M19" s="103"/>
      <c r="N19" s="98"/>
      <c r="O19" s="54"/>
    </row>
    <row r="20" spans="1:15">
      <c r="A20" s="40">
        <v>3</v>
      </c>
      <c r="B20" s="3" t="s">
        <v>26</v>
      </c>
      <c r="C20" s="3"/>
      <c r="D20" s="7" t="s">
        <v>8</v>
      </c>
      <c r="E20" s="9">
        <v>10</v>
      </c>
      <c r="F20" s="4"/>
      <c r="G20" s="43">
        <v>100</v>
      </c>
      <c r="H20" s="4"/>
      <c r="I20" s="6">
        <f t="shared" si="2"/>
        <v>100</v>
      </c>
      <c r="J20" s="10"/>
      <c r="K20" s="36">
        <f t="shared" si="3"/>
        <v>0</v>
      </c>
      <c r="L20" s="54"/>
      <c r="M20" s="103"/>
      <c r="N20" s="98"/>
      <c r="O20" s="54"/>
    </row>
    <row r="21" spans="1:15">
      <c r="A21" s="33">
        <v>4</v>
      </c>
      <c r="B21" s="3" t="s">
        <v>27</v>
      </c>
      <c r="C21" s="3"/>
      <c r="D21" s="7" t="s">
        <v>8</v>
      </c>
      <c r="E21" s="9">
        <v>15</v>
      </c>
      <c r="F21" s="4"/>
      <c r="G21" s="44">
        <v>20</v>
      </c>
      <c r="H21" s="4"/>
      <c r="I21" s="6">
        <f t="shared" si="2"/>
        <v>20</v>
      </c>
      <c r="J21" s="10"/>
      <c r="K21" s="36">
        <f t="shared" si="3"/>
        <v>0</v>
      </c>
      <c r="L21" s="54"/>
      <c r="M21" s="103"/>
      <c r="N21" s="98"/>
      <c r="O21" s="54"/>
    </row>
    <row r="22" spans="1:15">
      <c r="A22" s="40">
        <v>5</v>
      </c>
      <c r="B22" s="3" t="s">
        <v>28</v>
      </c>
      <c r="C22" s="3"/>
      <c r="D22" s="7" t="s">
        <v>8</v>
      </c>
      <c r="E22" s="9">
        <v>15</v>
      </c>
      <c r="F22" s="4"/>
      <c r="G22" s="44">
        <v>50</v>
      </c>
      <c r="H22" s="4"/>
      <c r="I22" s="6">
        <f t="shared" si="2"/>
        <v>50</v>
      </c>
      <c r="J22" s="10"/>
      <c r="K22" s="36">
        <f t="shared" si="3"/>
        <v>0</v>
      </c>
      <c r="L22" s="54"/>
      <c r="M22" s="103"/>
      <c r="N22" s="98"/>
      <c r="O22" s="54"/>
    </row>
    <row r="23" spans="1:15">
      <c r="A23" s="45">
        <v>6</v>
      </c>
      <c r="B23" s="15" t="s">
        <v>29</v>
      </c>
      <c r="C23" s="15"/>
      <c r="D23" s="16" t="s">
        <v>8</v>
      </c>
      <c r="E23" s="17">
        <v>15</v>
      </c>
      <c r="F23" s="18"/>
      <c r="G23" s="44">
        <v>50</v>
      </c>
      <c r="H23" s="18"/>
      <c r="I23" s="19">
        <f t="shared" si="2"/>
        <v>50</v>
      </c>
      <c r="J23" s="2"/>
      <c r="K23" s="41">
        <f t="shared" si="3"/>
        <v>0</v>
      </c>
      <c r="L23" s="54"/>
      <c r="M23" s="103"/>
      <c r="N23" s="98"/>
      <c r="O23" s="54"/>
    </row>
    <row r="24" spans="1:15" ht="45">
      <c r="A24" s="46">
        <v>7</v>
      </c>
      <c r="B24" s="11" t="s">
        <v>255</v>
      </c>
      <c r="C24" s="11" t="s">
        <v>55</v>
      </c>
      <c r="D24" s="12" t="s">
        <v>8</v>
      </c>
      <c r="E24" s="13">
        <v>15</v>
      </c>
      <c r="F24" s="14"/>
      <c r="G24" s="47">
        <v>56</v>
      </c>
      <c r="H24" s="14"/>
      <c r="I24" s="48">
        <f>SUM(F24:H24)</f>
        <v>56</v>
      </c>
      <c r="J24" s="10"/>
      <c r="K24" s="36">
        <f>I24*J24</f>
        <v>0</v>
      </c>
      <c r="L24" s="54"/>
      <c r="M24" s="103"/>
      <c r="N24" s="98"/>
      <c r="O24" s="54"/>
    </row>
    <row r="25" spans="1:15" ht="30.75" thickBot="1">
      <c r="A25" s="46">
        <v>8</v>
      </c>
      <c r="B25" s="11" t="s">
        <v>256</v>
      </c>
      <c r="C25" s="11" t="s">
        <v>56</v>
      </c>
      <c r="D25" s="12" t="s">
        <v>8</v>
      </c>
      <c r="E25" s="13">
        <v>50</v>
      </c>
      <c r="F25" s="14"/>
      <c r="G25" s="47">
        <v>20</v>
      </c>
      <c r="H25" s="14"/>
      <c r="I25" s="48">
        <f>SUM(F25:H25)</f>
        <v>20</v>
      </c>
      <c r="J25" s="10"/>
      <c r="K25" s="36">
        <f>I25*J25</f>
        <v>0</v>
      </c>
      <c r="L25" s="54"/>
      <c r="M25" s="103"/>
      <c r="N25" s="98"/>
      <c r="O25" s="54"/>
    </row>
    <row r="26" spans="1:15" ht="15.75" thickBot="1">
      <c r="A26" s="131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42">
        <f>SUBTOTAL(9,K18:K25)</f>
        <v>0</v>
      </c>
      <c r="L26" s="54"/>
      <c r="M26" s="103"/>
      <c r="N26" s="98"/>
      <c r="O26" s="54"/>
    </row>
    <row r="27" spans="1:15" ht="18.75">
      <c r="A27" s="25">
        <v>3</v>
      </c>
      <c r="B27" s="24" t="s">
        <v>35</v>
      </c>
      <c r="C27" s="24"/>
      <c r="D27" s="24"/>
      <c r="E27" s="24"/>
      <c r="F27" s="24"/>
      <c r="G27" s="24"/>
      <c r="H27" s="24"/>
      <c r="I27" s="31"/>
      <c r="J27" s="24"/>
      <c r="K27" s="32"/>
      <c r="L27" s="101"/>
      <c r="M27" s="106"/>
      <c r="N27" s="98"/>
      <c r="O27" s="54"/>
    </row>
    <row r="28" spans="1:15" ht="15.75" thickBot="1">
      <c r="A28" s="45">
        <v>1</v>
      </c>
      <c r="B28" s="15" t="s">
        <v>11</v>
      </c>
      <c r="C28" s="23" t="s">
        <v>12</v>
      </c>
      <c r="D28" s="18" t="s">
        <v>8</v>
      </c>
      <c r="E28" s="17">
        <v>10</v>
      </c>
      <c r="F28" s="17">
        <v>4</v>
      </c>
      <c r="G28" s="22"/>
      <c r="H28" s="22"/>
      <c r="I28" s="19">
        <f t="shared" ref="I28" si="4">SUM(F28:H28)</f>
        <v>4</v>
      </c>
      <c r="J28" s="2"/>
      <c r="K28" s="41">
        <f>I28*J28</f>
        <v>0</v>
      </c>
      <c r="L28" s="54"/>
      <c r="M28" s="103"/>
      <c r="N28" s="98"/>
      <c r="O28" s="54"/>
    </row>
    <row r="29" spans="1:15" ht="15.75" thickBot="1">
      <c r="A29" s="131" t="s">
        <v>34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42">
        <f>SUBTOTAL(9,K28:K28)</f>
        <v>0</v>
      </c>
      <c r="L29" s="101"/>
      <c r="M29" s="103"/>
      <c r="N29" s="98"/>
      <c r="O29" s="54"/>
    </row>
    <row r="30" spans="1:15" ht="18.75">
      <c r="A30" s="25">
        <v>4</v>
      </c>
      <c r="B30" s="24" t="s">
        <v>36</v>
      </c>
      <c r="C30" s="24"/>
      <c r="D30" s="24"/>
      <c r="E30" s="24"/>
      <c r="F30" s="24"/>
      <c r="G30" s="24"/>
      <c r="H30" s="24"/>
      <c r="I30" s="31"/>
      <c r="J30" s="24"/>
      <c r="K30" s="32"/>
      <c r="L30" s="101"/>
      <c r="M30" s="106"/>
      <c r="N30" s="98"/>
      <c r="O30" s="54"/>
    </row>
    <row r="31" spans="1:15">
      <c r="A31" s="40">
        <v>1</v>
      </c>
      <c r="B31" s="3" t="s">
        <v>13</v>
      </c>
      <c r="C31" s="3" t="s">
        <v>14</v>
      </c>
      <c r="D31" s="4" t="s">
        <v>134</v>
      </c>
      <c r="E31" s="9">
        <v>15</v>
      </c>
      <c r="F31" s="9">
        <v>2</v>
      </c>
      <c r="G31" s="4"/>
      <c r="H31" s="1"/>
      <c r="I31" s="6">
        <f t="shared" ref="I31:I33" si="5">SUM(F31:H31)</f>
        <v>2</v>
      </c>
      <c r="J31" s="10"/>
      <c r="K31" s="36">
        <f>I31*J31</f>
        <v>0</v>
      </c>
      <c r="L31" s="54"/>
      <c r="M31" s="103"/>
      <c r="N31" s="98"/>
      <c r="O31" s="54"/>
    </row>
    <row r="32" spans="1:15">
      <c r="A32" s="45">
        <v>2</v>
      </c>
      <c r="B32" s="15" t="s">
        <v>15</v>
      </c>
      <c r="C32" s="15" t="s">
        <v>16</v>
      </c>
      <c r="D32" s="18" t="s">
        <v>134</v>
      </c>
      <c r="E32" s="17">
        <v>60</v>
      </c>
      <c r="F32" s="17">
        <v>2</v>
      </c>
      <c r="G32" s="18"/>
      <c r="H32" s="22"/>
      <c r="I32" s="19">
        <f t="shared" si="5"/>
        <v>2</v>
      </c>
      <c r="J32" s="2"/>
      <c r="K32" s="41">
        <f>I32*J32</f>
        <v>0</v>
      </c>
      <c r="L32" s="54"/>
      <c r="M32" s="103"/>
      <c r="N32" s="98"/>
      <c r="O32" s="54"/>
    </row>
    <row r="33" spans="1:15" ht="15.75" thickBot="1">
      <c r="A33" s="40"/>
      <c r="B33" s="3"/>
      <c r="C33" s="3"/>
      <c r="D33" s="4"/>
      <c r="E33" s="9"/>
      <c r="F33" s="9"/>
      <c r="G33" s="4"/>
      <c r="H33" s="4"/>
      <c r="I33" s="6">
        <f t="shared" si="5"/>
        <v>0</v>
      </c>
      <c r="J33" s="21"/>
      <c r="K33" s="49"/>
      <c r="L33" s="101"/>
      <c r="M33" s="103"/>
      <c r="N33" s="98"/>
      <c r="O33" s="54"/>
    </row>
    <row r="34" spans="1:15" ht="15.75" thickBot="1">
      <c r="A34" s="131" t="s">
        <v>34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42">
        <f>SUBTOTAL(9,K31:K33)</f>
        <v>0</v>
      </c>
      <c r="L34" s="54"/>
      <c r="M34" s="103"/>
      <c r="N34" s="98"/>
      <c r="O34" s="54"/>
    </row>
    <row r="35" spans="1:15" ht="18.75">
      <c r="A35" s="25">
        <v>5</v>
      </c>
      <c r="B35" s="24" t="s">
        <v>37</v>
      </c>
      <c r="C35" s="24"/>
      <c r="D35" s="24"/>
      <c r="E35" s="24"/>
      <c r="F35" s="24"/>
      <c r="G35" s="24"/>
      <c r="H35" s="24"/>
      <c r="I35" s="31"/>
      <c r="J35" s="24"/>
      <c r="K35" s="32"/>
      <c r="L35" s="54"/>
      <c r="M35" s="106"/>
      <c r="N35" s="98"/>
      <c r="O35" s="54"/>
    </row>
    <row r="36" spans="1:15" ht="60" customHeight="1">
      <c r="A36" s="40">
        <v>1</v>
      </c>
      <c r="B36" s="3" t="s">
        <v>61</v>
      </c>
      <c r="C36" s="3" t="s">
        <v>69</v>
      </c>
      <c r="D36" s="7" t="s">
        <v>68</v>
      </c>
      <c r="E36" s="9">
        <v>1</v>
      </c>
      <c r="F36" s="4"/>
      <c r="G36" s="4"/>
      <c r="H36" s="4">
        <v>3</v>
      </c>
      <c r="I36" s="6">
        <f t="shared" ref="I36:I43" si="6">SUM(F36:H36)</f>
        <v>3</v>
      </c>
      <c r="J36" s="10"/>
      <c r="K36" s="36">
        <f t="shared" ref="K36:K43" si="7">I36*J36</f>
        <v>0</v>
      </c>
      <c r="L36" s="54"/>
      <c r="M36" s="103"/>
      <c r="N36" s="98"/>
      <c r="O36" s="54"/>
    </row>
    <row r="37" spans="1:15">
      <c r="A37" s="40">
        <v>2</v>
      </c>
      <c r="B37" s="3" t="s">
        <v>62</v>
      </c>
      <c r="C37" s="3" t="s">
        <v>70</v>
      </c>
      <c r="D37" s="7" t="s">
        <v>68</v>
      </c>
      <c r="E37" s="9">
        <v>1</v>
      </c>
      <c r="F37" s="4"/>
      <c r="G37" s="4"/>
      <c r="H37" s="4">
        <v>3</v>
      </c>
      <c r="I37" s="6">
        <f t="shared" si="6"/>
        <v>3</v>
      </c>
      <c r="J37" s="10"/>
      <c r="K37" s="36">
        <f t="shared" si="7"/>
        <v>0</v>
      </c>
      <c r="L37" s="54"/>
      <c r="M37" s="103"/>
      <c r="N37" s="98"/>
      <c r="O37" s="54"/>
    </row>
    <row r="38" spans="1:15" ht="58.5" customHeight="1">
      <c r="A38" s="40">
        <v>3</v>
      </c>
      <c r="B38" s="3" t="s">
        <v>63</v>
      </c>
      <c r="C38" s="3" t="s">
        <v>71</v>
      </c>
      <c r="D38" s="7" t="s">
        <v>68</v>
      </c>
      <c r="E38" s="9">
        <v>1</v>
      </c>
      <c r="F38" s="4"/>
      <c r="G38" s="4"/>
      <c r="H38" s="4">
        <v>3</v>
      </c>
      <c r="I38" s="6">
        <f t="shared" si="6"/>
        <v>3</v>
      </c>
      <c r="J38" s="10"/>
      <c r="K38" s="36">
        <f t="shared" si="7"/>
        <v>0</v>
      </c>
      <c r="L38" s="54"/>
      <c r="M38" s="103"/>
      <c r="N38" s="98"/>
      <c r="O38" s="54"/>
    </row>
    <row r="39" spans="1:15">
      <c r="A39" s="40">
        <v>4</v>
      </c>
      <c r="B39" s="3" t="s">
        <v>64</v>
      </c>
      <c r="C39" s="3" t="s">
        <v>72</v>
      </c>
      <c r="D39" s="7" t="s">
        <v>68</v>
      </c>
      <c r="E39" s="9">
        <v>1</v>
      </c>
      <c r="F39" s="4"/>
      <c r="G39" s="4"/>
      <c r="H39" s="4">
        <v>3</v>
      </c>
      <c r="I39" s="6">
        <f t="shared" si="6"/>
        <v>3</v>
      </c>
      <c r="J39" s="10"/>
      <c r="K39" s="36">
        <f t="shared" si="7"/>
        <v>0</v>
      </c>
      <c r="L39" s="54"/>
      <c r="M39" s="103"/>
      <c r="N39" s="98"/>
      <c r="O39" s="54"/>
    </row>
    <row r="40" spans="1:15">
      <c r="A40" s="40">
        <v>5</v>
      </c>
      <c r="B40" s="3" t="s">
        <v>65</v>
      </c>
      <c r="C40" s="3" t="s">
        <v>73</v>
      </c>
      <c r="D40" s="7" t="s">
        <v>68</v>
      </c>
      <c r="E40" s="9">
        <v>1</v>
      </c>
      <c r="F40" s="4"/>
      <c r="G40" s="4"/>
      <c r="H40" s="4">
        <v>3</v>
      </c>
      <c r="I40" s="6">
        <f t="shared" si="6"/>
        <v>3</v>
      </c>
      <c r="J40" s="10"/>
      <c r="K40" s="36">
        <f t="shared" si="7"/>
        <v>0</v>
      </c>
      <c r="L40" s="54"/>
      <c r="M40" s="103"/>
      <c r="N40" s="98"/>
      <c r="O40" s="54"/>
    </row>
    <row r="41" spans="1:15">
      <c r="A41" s="45">
        <v>6</v>
      </c>
      <c r="B41" s="15" t="s">
        <v>66</v>
      </c>
      <c r="C41" s="15" t="s">
        <v>74</v>
      </c>
      <c r="D41" s="7" t="s">
        <v>68</v>
      </c>
      <c r="E41" s="17">
        <v>1</v>
      </c>
      <c r="F41" s="18"/>
      <c r="G41" s="18"/>
      <c r="H41" s="18">
        <v>3</v>
      </c>
      <c r="I41" s="6">
        <f t="shared" si="6"/>
        <v>3</v>
      </c>
      <c r="J41" s="2"/>
      <c r="K41" s="41">
        <f t="shared" si="7"/>
        <v>0</v>
      </c>
      <c r="L41" s="54"/>
      <c r="M41" s="103"/>
      <c r="N41" s="98"/>
      <c r="O41" s="54"/>
    </row>
    <row r="42" spans="1:15">
      <c r="A42" s="40">
        <v>7</v>
      </c>
      <c r="B42" s="3" t="s">
        <v>67</v>
      </c>
      <c r="C42" s="3" t="s">
        <v>75</v>
      </c>
      <c r="D42" s="7" t="s">
        <v>68</v>
      </c>
      <c r="E42" s="9">
        <v>1</v>
      </c>
      <c r="F42" s="4"/>
      <c r="G42" s="4"/>
      <c r="H42" s="4">
        <v>3</v>
      </c>
      <c r="I42" s="6">
        <f t="shared" si="6"/>
        <v>3</v>
      </c>
      <c r="J42" s="10"/>
      <c r="K42" s="41">
        <f t="shared" si="7"/>
        <v>0</v>
      </c>
      <c r="L42" s="54"/>
      <c r="M42" s="103"/>
      <c r="N42" s="98"/>
      <c r="O42" s="54"/>
    </row>
    <row r="43" spans="1:15" ht="15.75" thickBot="1">
      <c r="A43" s="40"/>
      <c r="B43" s="3"/>
      <c r="C43" s="3"/>
      <c r="D43" s="7"/>
      <c r="E43" s="9"/>
      <c r="F43" s="4"/>
      <c r="G43" s="4"/>
      <c r="H43" s="4"/>
      <c r="I43" s="6">
        <f t="shared" si="6"/>
        <v>0</v>
      </c>
      <c r="J43" s="10"/>
      <c r="K43" s="41">
        <f t="shared" si="7"/>
        <v>0</v>
      </c>
      <c r="L43" s="54"/>
      <c r="M43" s="103"/>
      <c r="N43" s="98"/>
      <c r="O43" s="54"/>
    </row>
    <row r="44" spans="1:15" ht="15.75" thickBot="1">
      <c r="A44" s="131" t="s">
        <v>34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42">
        <f>SUBTOTAL(9,K36:K43)</f>
        <v>0</v>
      </c>
      <c r="L44" s="54"/>
      <c r="M44" s="103"/>
      <c r="N44" s="98"/>
      <c r="O44" s="54"/>
    </row>
    <row r="45" spans="1:15" ht="18.75">
      <c r="A45" s="50">
        <v>6</v>
      </c>
      <c r="B45" s="51" t="s">
        <v>38</v>
      </c>
      <c r="C45" s="51"/>
      <c r="D45" s="51"/>
      <c r="E45" s="51"/>
      <c r="F45" s="51"/>
      <c r="G45" s="51"/>
      <c r="H45" s="51"/>
      <c r="I45" s="52"/>
      <c r="J45" s="51"/>
      <c r="K45" s="53"/>
      <c r="L45" s="54"/>
      <c r="M45" s="106"/>
      <c r="N45" s="98"/>
      <c r="O45" s="54"/>
    </row>
    <row r="46" spans="1:15">
      <c r="A46" s="55">
        <v>1</v>
      </c>
      <c r="B46" s="3" t="s">
        <v>40</v>
      </c>
      <c r="C46" s="11" t="s">
        <v>53</v>
      </c>
      <c r="D46" s="12" t="s">
        <v>41</v>
      </c>
      <c r="E46" s="13" t="s">
        <v>50</v>
      </c>
      <c r="F46" s="14">
        <v>2</v>
      </c>
      <c r="G46" s="18"/>
      <c r="H46" s="22"/>
      <c r="I46" s="19">
        <f t="shared" ref="I46:I49" si="8">SUM(F46:H46)</f>
        <v>2</v>
      </c>
      <c r="J46" s="10"/>
      <c r="K46" s="41">
        <f>I46*J46</f>
        <v>0</v>
      </c>
      <c r="L46" s="54"/>
      <c r="M46" s="103"/>
      <c r="N46" s="98"/>
      <c r="O46" s="54"/>
    </row>
    <row r="47" spans="1:15" ht="30">
      <c r="A47" s="55">
        <v>2</v>
      </c>
      <c r="B47" s="3" t="s">
        <v>161</v>
      </c>
      <c r="C47" s="3" t="s">
        <v>162</v>
      </c>
      <c r="D47" s="7" t="s">
        <v>8</v>
      </c>
      <c r="E47" s="9" t="s">
        <v>249</v>
      </c>
      <c r="F47" s="9">
        <v>4</v>
      </c>
      <c r="G47" s="4"/>
      <c r="H47" s="4"/>
      <c r="I47" s="6">
        <f t="shared" ref="I47:I48" si="9">SUM(F47:H47)</f>
        <v>4</v>
      </c>
      <c r="J47" s="10"/>
      <c r="K47" s="10">
        <f t="shared" ref="K47:K48" si="10">I47*J47</f>
        <v>0</v>
      </c>
      <c r="L47" s="54"/>
      <c r="M47" s="103"/>
      <c r="N47" s="98"/>
      <c r="O47" s="54"/>
    </row>
    <row r="48" spans="1:15" ht="30">
      <c r="A48" s="55">
        <v>3</v>
      </c>
      <c r="B48" s="3" t="s">
        <v>163</v>
      </c>
      <c r="C48" s="3" t="s">
        <v>164</v>
      </c>
      <c r="D48" s="7" t="s">
        <v>8</v>
      </c>
      <c r="E48" s="9" t="s">
        <v>249</v>
      </c>
      <c r="F48" s="9">
        <v>4</v>
      </c>
      <c r="G48" s="4"/>
      <c r="H48" s="4"/>
      <c r="I48" s="6">
        <f t="shared" si="9"/>
        <v>4</v>
      </c>
      <c r="J48" s="10"/>
      <c r="K48" s="10">
        <f t="shared" si="10"/>
        <v>0</v>
      </c>
      <c r="L48" s="54"/>
      <c r="M48" s="103"/>
      <c r="N48" s="98"/>
      <c r="O48" s="54"/>
    </row>
    <row r="49" spans="1:15" ht="15.75" thickBot="1">
      <c r="A49" s="40"/>
      <c r="B49" s="3"/>
      <c r="C49" s="3"/>
      <c r="D49" s="4"/>
      <c r="E49" s="9"/>
      <c r="F49" s="9"/>
      <c r="G49" s="4"/>
      <c r="H49" s="4"/>
      <c r="I49" s="20">
        <f t="shared" si="8"/>
        <v>0</v>
      </c>
      <c r="J49" s="10"/>
      <c r="K49" s="41">
        <f>I49*J49</f>
        <v>0</v>
      </c>
      <c r="L49" s="54"/>
      <c r="M49" s="103"/>
      <c r="N49" s="98"/>
      <c r="O49" s="54"/>
    </row>
    <row r="50" spans="1:15" ht="15.75" thickBot="1">
      <c r="A50" s="139" t="s">
        <v>34</v>
      </c>
      <c r="B50" s="140"/>
      <c r="C50" s="140"/>
      <c r="D50" s="140"/>
      <c r="E50" s="140"/>
      <c r="F50" s="140"/>
      <c r="G50" s="140"/>
      <c r="H50" s="140"/>
      <c r="I50" s="140"/>
      <c r="J50" s="141"/>
      <c r="K50" s="42">
        <f>SUBTOTAL(9,K46:K49)</f>
        <v>0</v>
      </c>
      <c r="L50" s="54"/>
      <c r="M50" s="103"/>
      <c r="N50" s="98"/>
      <c r="O50" s="54"/>
    </row>
    <row r="51" spans="1:15" ht="18.75">
      <c r="A51" s="25">
        <v>7</v>
      </c>
      <c r="B51" s="24" t="s">
        <v>39</v>
      </c>
      <c r="C51" s="24"/>
      <c r="D51" s="24"/>
      <c r="E51" s="24"/>
      <c r="F51" s="24"/>
      <c r="G51" s="24"/>
      <c r="H51" s="24"/>
      <c r="I51" s="31"/>
      <c r="J51" s="24"/>
      <c r="K51" s="32"/>
      <c r="L51" s="54"/>
      <c r="M51" s="106"/>
      <c r="N51" s="102"/>
      <c r="O51" s="54"/>
    </row>
    <row r="52" spans="1:15" ht="30">
      <c r="A52" s="43">
        <v>1</v>
      </c>
      <c r="B52" s="3" t="s">
        <v>78</v>
      </c>
      <c r="C52" s="3" t="s">
        <v>79</v>
      </c>
      <c r="D52" s="7" t="s">
        <v>80</v>
      </c>
      <c r="E52" s="9">
        <v>1</v>
      </c>
      <c r="F52" s="4">
        <v>1</v>
      </c>
      <c r="G52" s="4"/>
      <c r="H52" s="4"/>
      <c r="I52" s="6">
        <f t="shared" ref="I52" si="11">SUM(F52:H52)</f>
        <v>1</v>
      </c>
      <c r="J52" s="10"/>
      <c r="K52" s="10">
        <f>I52*J52</f>
        <v>0</v>
      </c>
      <c r="L52" s="54"/>
      <c r="M52" s="103"/>
      <c r="N52" s="98"/>
      <c r="O52" s="54"/>
    </row>
    <row r="53" spans="1:15" ht="30">
      <c r="A53" s="45">
        <v>2</v>
      </c>
      <c r="B53" s="3" t="s">
        <v>81</v>
      </c>
      <c r="C53" s="3" t="s">
        <v>82</v>
      </c>
      <c r="D53" s="7" t="s">
        <v>80</v>
      </c>
      <c r="E53" s="9">
        <v>1</v>
      </c>
      <c r="F53" s="4">
        <v>1</v>
      </c>
      <c r="G53" s="4"/>
      <c r="H53" s="4"/>
      <c r="I53" s="6">
        <f t="shared" ref="I53:I77" si="12">SUM(F53:H53)</f>
        <v>1</v>
      </c>
      <c r="J53" s="10"/>
      <c r="K53" s="10">
        <f t="shared" ref="K53:K77" si="13">I53*J53</f>
        <v>0</v>
      </c>
      <c r="L53" s="54"/>
      <c r="M53" s="103"/>
      <c r="N53" s="98"/>
      <c r="O53" s="54"/>
    </row>
    <row r="54" spans="1:15" ht="30">
      <c r="A54" s="43">
        <v>3</v>
      </c>
      <c r="B54" s="3" t="s">
        <v>83</v>
      </c>
      <c r="C54" s="3" t="s">
        <v>84</v>
      </c>
      <c r="D54" s="7" t="s">
        <v>239</v>
      </c>
      <c r="E54" s="9" t="s">
        <v>85</v>
      </c>
      <c r="F54" s="4">
        <v>1</v>
      </c>
      <c r="G54" s="4"/>
      <c r="H54" s="4"/>
      <c r="I54" s="6">
        <f t="shared" si="12"/>
        <v>1</v>
      </c>
      <c r="J54" s="10"/>
      <c r="K54" s="10">
        <f t="shared" si="13"/>
        <v>0</v>
      </c>
      <c r="L54" s="54"/>
      <c r="M54" s="103"/>
      <c r="N54" s="98"/>
      <c r="O54" s="54"/>
    </row>
    <row r="55" spans="1:15">
      <c r="A55" s="45">
        <v>4</v>
      </c>
      <c r="B55" s="3" t="s">
        <v>86</v>
      </c>
      <c r="C55" s="3" t="s">
        <v>87</v>
      </c>
      <c r="D55" s="7" t="s">
        <v>241</v>
      </c>
      <c r="E55" s="9" t="s">
        <v>88</v>
      </c>
      <c r="F55" s="4">
        <v>1</v>
      </c>
      <c r="G55" s="4"/>
      <c r="H55" s="4"/>
      <c r="I55" s="6">
        <f t="shared" si="12"/>
        <v>1</v>
      </c>
      <c r="J55" s="10"/>
      <c r="K55" s="10">
        <f t="shared" si="13"/>
        <v>0</v>
      </c>
      <c r="L55" s="54"/>
      <c r="M55" s="103"/>
      <c r="N55" s="98"/>
      <c r="O55" s="54"/>
    </row>
    <row r="56" spans="1:15" ht="30">
      <c r="A56" s="43">
        <v>5</v>
      </c>
      <c r="B56" s="3" t="s">
        <v>242</v>
      </c>
      <c r="C56" s="3" t="s">
        <v>89</v>
      </c>
      <c r="D56" s="7" t="s">
        <v>240</v>
      </c>
      <c r="E56" s="9" t="s">
        <v>88</v>
      </c>
      <c r="F56" s="4">
        <v>1</v>
      </c>
      <c r="G56" s="4"/>
      <c r="H56" s="4"/>
      <c r="I56" s="6">
        <f t="shared" si="12"/>
        <v>1</v>
      </c>
      <c r="J56" s="10"/>
      <c r="K56" s="10">
        <f t="shared" si="13"/>
        <v>0</v>
      </c>
      <c r="L56" s="54"/>
      <c r="M56" s="103"/>
      <c r="N56" s="98"/>
      <c r="O56" s="54"/>
    </row>
    <row r="57" spans="1:15" ht="30">
      <c r="A57" s="45">
        <v>6</v>
      </c>
      <c r="B57" s="3" t="s">
        <v>90</v>
      </c>
      <c r="C57" s="3" t="s">
        <v>91</v>
      </c>
      <c r="D57" s="7" t="s">
        <v>92</v>
      </c>
      <c r="E57" s="9">
        <v>1</v>
      </c>
      <c r="F57" s="4">
        <v>2</v>
      </c>
      <c r="G57" s="4"/>
      <c r="H57" s="4"/>
      <c r="I57" s="6">
        <f t="shared" si="12"/>
        <v>2</v>
      </c>
      <c r="J57" s="10"/>
      <c r="K57" s="10">
        <f t="shared" si="13"/>
        <v>0</v>
      </c>
      <c r="L57" s="54"/>
      <c r="M57" s="103"/>
      <c r="N57" s="98"/>
      <c r="O57" s="54"/>
    </row>
    <row r="58" spans="1:15" ht="30">
      <c r="A58" s="43">
        <v>7</v>
      </c>
      <c r="B58" s="3" t="s">
        <v>93</v>
      </c>
      <c r="C58" s="3" t="s">
        <v>94</v>
      </c>
      <c r="D58" s="7" t="s">
        <v>95</v>
      </c>
      <c r="E58" s="9">
        <v>1</v>
      </c>
      <c r="F58" s="4">
        <v>2</v>
      </c>
      <c r="G58" s="4"/>
      <c r="H58" s="4"/>
      <c r="I58" s="6">
        <f t="shared" si="12"/>
        <v>2</v>
      </c>
      <c r="J58" s="10"/>
      <c r="K58" s="10">
        <f t="shared" si="13"/>
        <v>0</v>
      </c>
      <c r="L58" s="54"/>
      <c r="M58" s="103"/>
      <c r="N58" s="98"/>
      <c r="O58" s="54"/>
    </row>
    <row r="59" spans="1:15" ht="30">
      <c r="A59" s="45">
        <v>8</v>
      </c>
      <c r="B59" s="3" t="s">
        <v>96</v>
      </c>
      <c r="C59" s="3" t="s">
        <v>97</v>
      </c>
      <c r="D59" s="7" t="s">
        <v>95</v>
      </c>
      <c r="E59" s="9">
        <v>1</v>
      </c>
      <c r="F59" s="4">
        <v>2</v>
      </c>
      <c r="G59" s="4"/>
      <c r="H59" s="4"/>
      <c r="I59" s="6">
        <f t="shared" si="12"/>
        <v>2</v>
      </c>
      <c r="J59" s="10"/>
      <c r="K59" s="10">
        <f t="shared" si="13"/>
        <v>0</v>
      </c>
      <c r="L59" s="54"/>
      <c r="M59" s="103"/>
      <c r="N59" s="98"/>
      <c r="O59" s="54"/>
    </row>
    <row r="60" spans="1:15" ht="30">
      <c r="A60" s="43">
        <v>9</v>
      </c>
      <c r="B60" s="3" t="s">
        <v>98</v>
      </c>
      <c r="C60" s="3" t="s">
        <v>99</v>
      </c>
      <c r="D60" s="7" t="s">
        <v>92</v>
      </c>
      <c r="E60" s="9">
        <v>1</v>
      </c>
      <c r="F60" s="4">
        <v>2</v>
      </c>
      <c r="G60" s="4"/>
      <c r="H60" s="4"/>
      <c r="I60" s="6">
        <f t="shared" si="12"/>
        <v>2</v>
      </c>
      <c r="J60" s="10"/>
      <c r="K60" s="10">
        <f t="shared" si="13"/>
        <v>0</v>
      </c>
      <c r="L60" s="54"/>
      <c r="M60" s="103"/>
      <c r="N60" s="98"/>
      <c r="O60" s="54"/>
    </row>
    <row r="61" spans="1:15" ht="30">
      <c r="A61" s="45">
        <v>10</v>
      </c>
      <c r="B61" s="3" t="s">
        <v>100</v>
      </c>
      <c r="C61" s="3" t="s">
        <v>101</v>
      </c>
      <c r="D61" s="7" t="s">
        <v>92</v>
      </c>
      <c r="E61" s="9">
        <v>1</v>
      </c>
      <c r="F61" s="4">
        <v>2</v>
      </c>
      <c r="G61" s="4"/>
      <c r="H61" s="4"/>
      <c r="I61" s="6">
        <f t="shared" si="12"/>
        <v>2</v>
      </c>
      <c r="J61" s="10"/>
      <c r="K61" s="10">
        <f t="shared" si="13"/>
        <v>0</v>
      </c>
      <c r="L61" s="54"/>
      <c r="M61" s="103"/>
      <c r="N61" s="98"/>
      <c r="O61" s="54"/>
    </row>
    <row r="62" spans="1:15" ht="30">
      <c r="A62" s="43">
        <v>11</v>
      </c>
      <c r="B62" s="3" t="s">
        <v>102</v>
      </c>
      <c r="C62" s="3" t="s">
        <v>103</v>
      </c>
      <c r="D62" s="7" t="s">
        <v>95</v>
      </c>
      <c r="E62" s="9">
        <v>1</v>
      </c>
      <c r="F62" s="4">
        <v>2</v>
      </c>
      <c r="G62" s="4"/>
      <c r="H62" s="4"/>
      <c r="I62" s="6">
        <f t="shared" si="12"/>
        <v>2</v>
      </c>
      <c r="J62" s="10"/>
      <c r="K62" s="10">
        <f t="shared" si="13"/>
        <v>0</v>
      </c>
      <c r="L62" s="54"/>
      <c r="M62" s="103"/>
      <c r="N62" s="98"/>
      <c r="O62" s="54"/>
    </row>
    <row r="63" spans="1:15" ht="30">
      <c r="A63" s="45">
        <v>12</v>
      </c>
      <c r="B63" s="3" t="s">
        <v>104</v>
      </c>
      <c r="C63" s="3" t="s">
        <v>105</v>
      </c>
      <c r="D63" s="7" t="s">
        <v>95</v>
      </c>
      <c r="E63" s="9">
        <v>1</v>
      </c>
      <c r="F63" s="4">
        <v>2</v>
      </c>
      <c r="G63" s="4"/>
      <c r="H63" s="4"/>
      <c r="I63" s="6">
        <f t="shared" si="12"/>
        <v>2</v>
      </c>
      <c r="J63" s="10"/>
      <c r="K63" s="10">
        <f t="shared" si="13"/>
        <v>0</v>
      </c>
      <c r="L63" s="54"/>
      <c r="M63" s="103"/>
      <c r="N63" s="98"/>
      <c r="O63" s="54"/>
    </row>
    <row r="64" spans="1:15" ht="30">
      <c r="A64" s="43">
        <v>13</v>
      </c>
      <c r="B64" s="3" t="s">
        <v>106</v>
      </c>
      <c r="C64" s="3" t="s">
        <v>107</v>
      </c>
      <c r="D64" s="7" t="s">
        <v>95</v>
      </c>
      <c r="E64" s="9">
        <v>1</v>
      </c>
      <c r="F64" s="4">
        <v>2</v>
      </c>
      <c r="G64" s="4"/>
      <c r="H64" s="4"/>
      <c r="I64" s="6">
        <f t="shared" si="12"/>
        <v>2</v>
      </c>
      <c r="J64" s="10"/>
      <c r="K64" s="10">
        <f t="shared" si="13"/>
        <v>0</v>
      </c>
      <c r="L64" s="54"/>
      <c r="M64" s="103"/>
      <c r="N64" s="98"/>
      <c r="O64" s="54"/>
    </row>
    <row r="65" spans="1:15" ht="30">
      <c r="A65" s="45">
        <v>14</v>
      </c>
      <c r="B65" s="3" t="s">
        <v>108</v>
      </c>
      <c r="C65" s="3" t="s">
        <v>109</v>
      </c>
      <c r="D65" s="7" t="s">
        <v>95</v>
      </c>
      <c r="E65" s="9">
        <v>1</v>
      </c>
      <c r="F65" s="4">
        <v>2</v>
      </c>
      <c r="G65" s="4"/>
      <c r="H65" s="4"/>
      <c r="I65" s="6">
        <f t="shared" si="12"/>
        <v>2</v>
      </c>
      <c r="J65" s="10"/>
      <c r="K65" s="10">
        <f t="shared" si="13"/>
        <v>0</v>
      </c>
      <c r="L65" s="54"/>
      <c r="M65" s="103"/>
      <c r="N65" s="98"/>
      <c r="O65" s="54"/>
    </row>
    <row r="66" spans="1:15" ht="30">
      <c r="A66" s="43">
        <v>15</v>
      </c>
      <c r="B66" s="3" t="s">
        <v>110</v>
      </c>
      <c r="C66" s="3" t="s">
        <v>111</v>
      </c>
      <c r="D66" s="7" t="s">
        <v>92</v>
      </c>
      <c r="E66" s="9">
        <v>1</v>
      </c>
      <c r="F66" s="4">
        <v>2</v>
      </c>
      <c r="G66" s="4"/>
      <c r="H66" s="4"/>
      <c r="I66" s="6">
        <f t="shared" si="12"/>
        <v>2</v>
      </c>
      <c r="J66" s="10"/>
      <c r="K66" s="10">
        <f t="shared" si="13"/>
        <v>0</v>
      </c>
      <c r="L66" s="54"/>
      <c r="M66" s="103"/>
      <c r="N66" s="98"/>
      <c r="O66" s="54"/>
    </row>
    <row r="67" spans="1:15" ht="30">
      <c r="A67" s="45">
        <v>16</v>
      </c>
      <c r="B67" s="3" t="s">
        <v>112</v>
      </c>
      <c r="C67" s="3" t="s">
        <v>113</v>
      </c>
      <c r="D67" s="7" t="s">
        <v>92</v>
      </c>
      <c r="E67" s="9">
        <v>1</v>
      </c>
      <c r="F67" s="4">
        <v>2</v>
      </c>
      <c r="G67" s="4"/>
      <c r="H67" s="4"/>
      <c r="I67" s="6">
        <f t="shared" si="12"/>
        <v>2</v>
      </c>
      <c r="J67" s="10"/>
      <c r="K67" s="10">
        <f t="shared" si="13"/>
        <v>0</v>
      </c>
      <c r="L67" s="54"/>
      <c r="M67" s="103"/>
      <c r="N67" s="98"/>
      <c r="O67" s="54"/>
    </row>
    <row r="68" spans="1:15" ht="30">
      <c r="A68" s="43">
        <v>17</v>
      </c>
      <c r="B68" s="3" t="s">
        <v>114</v>
      </c>
      <c r="C68" s="3" t="s">
        <v>115</v>
      </c>
      <c r="D68" s="7" t="s">
        <v>95</v>
      </c>
      <c r="E68" s="9">
        <v>1</v>
      </c>
      <c r="F68" s="4">
        <v>2</v>
      </c>
      <c r="G68" s="4"/>
      <c r="H68" s="4"/>
      <c r="I68" s="6">
        <f t="shared" si="12"/>
        <v>2</v>
      </c>
      <c r="J68" s="10"/>
      <c r="K68" s="10">
        <f t="shared" si="13"/>
        <v>0</v>
      </c>
      <c r="L68" s="54"/>
      <c r="M68" s="103"/>
      <c r="N68" s="98"/>
      <c r="O68" s="54"/>
    </row>
    <row r="69" spans="1:15" ht="30">
      <c r="A69" s="45">
        <v>18</v>
      </c>
      <c r="B69" s="3" t="s">
        <v>116</v>
      </c>
      <c r="C69" s="3" t="s">
        <v>117</v>
      </c>
      <c r="D69" s="7" t="s">
        <v>118</v>
      </c>
      <c r="E69" s="9">
        <v>1</v>
      </c>
      <c r="F69" s="4">
        <v>2</v>
      </c>
      <c r="G69" s="4"/>
      <c r="H69" s="4"/>
      <c r="I69" s="6">
        <f t="shared" si="12"/>
        <v>2</v>
      </c>
      <c r="J69" s="10"/>
      <c r="K69" s="10">
        <f t="shared" si="13"/>
        <v>0</v>
      </c>
      <c r="L69" s="54"/>
      <c r="M69" s="103"/>
      <c r="N69" s="98"/>
      <c r="O69" s="54"/>
    </row>
    <row r="70" spans="1:15">
      <c r="A70" s="43">
        <v>19</v>
      </c>
      <c r="B70" s="3" t="s">
        <v>86</v>
      </c>
      <c r="C70" s="3" t="s">
        <v>87</v>
      </c>
      <c r="D70" s="7" t="s">
        <v>8</v>
      </c>
      <c r="E70" s="9" t="s">
        <v>154</v>
      </c>
      <c r="F70" s="4">
        <v>8</v>
      </c>
      <c r="G70" s="4"/>
      <c r="H70" s="4"/>
      <c r="I70" s="6">
        <f t="shared" si="12"/>
        <v>8</v>
      </c>
      <c r="J70" s="10"/>
      <c r="K70" s="10">
        <f t="shared" si="13"/>
        <v>0</v>
      </c>
      <c r="L70" s="54"/>
      <c r="M70" s="103"/>
      <c r="N70" s="98"/>
      <c r="O70" s="54"/>
    </row>
    <row r="71" spans="1:15" ht="30">
      <c r="A71" s="45">
        <v>20</v>
      </c>
      <c r="B71" s="3" t="s">
        <v>253</v>
      </c>
      <c r="C71" s="3" t="s">
        <v>89</v>
      </c>
      <c r="D71" s="7" t="s">
        <v>8</v>
      </c>
      <c r="E71" s="9" t="s">
        <v>88</v>
      </c>
      <c r="F71" s="4">
        <v>8</v>
      </c>
      <c r="G71" s="4"/>
      <c r="H71" s="4"/>
      <c r="I71" s="6">
        <f t="shared" si="12"/>
        <v>8</v>
      </c>
      <c r="J71" s="10"/>
      <c r="K71" s="10">
        <f t="shared" si="13"/>
        <v>0</v>
      </c>
      <c r="L71" s="54"/>
      <c r="M71" s="103"/>
      <c r="N71" s="98"/>
      <c r="O71" s="54"/>
    </row>
    <row r="72" spans="1:15" ht="30">
      <c r="A72" s="43">
        <v>21</v>
      </c>
      <c r="B72" s="3" t="s">
        <v>135</v>
      </c>
      <c r="C72" s="3" t="s">
        <v>136</v>
      </c>
      <c r="D72" s="7" t="s">
        <v>251</v>
      </c>
      <c r="E72" s="9" t="s">
        <v>92</v>
      </c>
      <c r="F72" s="4">
        <v>1</v>
      </c>
      <c r="G72" s="4"/>
      <c r="H72" s="4"/>
      <c r="I72" s="6">
        <f t="shared" si="12"/>
        <v>1</v>
      </c>
      <c r="J72" s="10"/>
      <c r="K72" s="10">
        <f t="shared" si="13"/>
        <v>0</v>
      </c>
      <c r="L72" s="54"/>
      <c r="M72" s="103"/>
      <c r="N72" s="98"/>
      <c r="O72" s="54"/>
    </row>
    <row r="73" spans="1:15">
      <c r="A73" s="45">
        <v>22</v>
      </c>
      <c r="B73" s="3" t="s">
        <v>202</v>
      </c>
      <c r="C73" s="3" t="s">
        <v>203</v>
      </c>
      <c r="D73" s="7" t="s">
        <v>245</v>
      </c>
      <c r="E73" s="9" t="s">
        <v>204</v>
      </c>
      <c r="F73" s="4">
        <v>1</v>
      </c>
      <c r="G73" s="4"/>
      <c r="H73" s="4"/>
      <c r="I73" s="6">
        <f t="shared" si="12"/>
        <v>1</v>
      </c>
      <c r="J73" s="10"/>
      <c r="K73" s="10">
        <f t="shared" si="13"/>
        <v>0</v>
      </c>
      <c r="L73" s="54"/>
      <c r="M73" s="103"/>
      <c r="N73" s="98"/>
      <c r="O73" s="54"/>
    </row>
    <row r="74" spans="1:15">
      <c r="A74" s="43">
        <v>23</v>
      </c>
      <c r="B74" s="3" t="s">
        <v>205</v>
      </c>
      <c r="C74" s="3" t="s">
        <v>206</v>
      </c>
      <c r="D74" s="7" t="s">
        <v>41</v>
      </c>
      <c r="E74" s="9" t="s">
        <v>207</v>
      </c>
      <c r="F74" s="4">
        <v>1</v>
      </c>
      <c r="G74" s="4"/>
      <c r="H74" s="4"/>
      <c r="I74" s="6">
        <f t="shared" si="12"/>
        <v>1</v>
      </c>
      <c r="J74" s="10"/>
      <c r="K74" s="10">
        <f t="shared" si="13"/>
        <v>0</v>
      </c>
      <c r="L74" s="54"/>
      <c r="M74" s="103"/>
      <c r="N74" s="98"/>
      <c r="O74" s="54"/>
    </row>
    <row r="75" spans="1:15" ht="30">
      <c r="A75" s="45">
        <v>24</v>
      </c>
      <c r="B75" s="3" t="s">
        <v>208</v>
      </c>
      <c r="C75" s="3" t="s">
        <v>209</v>
      </c>
      <c r="D75" s="7" t="s">
        <v>8</v>
      </c>
      <c r="E75" s="9" t="s">
        <v>88</v>
      </c>
      <c r="F75" s="4">
        <v>1</v>
      </c>
      <c r="G75" s="4"/>
      <c r="H75" s="4"/>
      <c r="I75" s="6">
        <f t="shared" si="12"/>
        <v>1</v>
      </c>
      <c r="J75" s="10"/>
      <c r="K75" s="10">
        <f t="shared" si="13"/>
        <v>0</v>
      </c>
      <c r="L75" s="54"/>
      <c r="M75" s="103"/>
      <c r="N75" s="98"/>
      <c r="O75" s="54"/>
    </row>
    <row r="76" spans="1:15">
      <c r="A76" s="43">
        <v>25</v>
      </c>
      <c r="B76" s="3" t="s">
        <v>210</v>
      </c>
      <c r="C76" s="3" t="s">
        <v>211</v>
      </c>
      <c r="D76" s="7" t="s">
        <v>41</v>
      </c>
      <c r="E76" s="9" t="s">
        <v>80</v>
      </c>
      <c r="F76" s="4">
        <v>1</v>
      </c>
      <c r="G76" s="4"/>
      <c r="H76" s="4"/>
      <c r="I76" s="6">
        <f t="shared" si="12"/>
        <v>1</v>
      </c>
      <c r="J76" s="10"/>
      <c r="K76" s="10">
        <f t="shared" si="13"/>
        <v>0</v>
      </c>
      <c r="L76" s="54"/>
      <c r="M76" s="103"/>
      <c r="N76" s="98"/>
      <c r="O76" s="54"/>
    </row>
    <row r="77" spans="1:15" ht="15.75" thickBot="1">
      <c r="A77" s="45">
        <v>26</v>
      </c>
      <c r="B77" s="3" t="s">
        <v>212</v>
      </c>
      <c r="C77" s="3" t="s">
        <v>213</v>
      </c>
      <c r="D77" s="7" t="s">
        <v>41</v>
      </c>
      <c r="E77" s="9" t="s">
        <v>80</v>
      </c>
      <c r="F77" s="4">
        <v>1</v>
      </c>
      <c r="G77" s="4"/>
      <c r="H77" s="4"/>
      <c r="I77" s="6">
        <f t="shared" si="12"/>
        <v>1</v>
      </c>
      <c r="J77" s="10"/>
      <c r="K77" s="10">
        <f t="shared" si="13"/>
        <v>0</v>
      </c>
      <c r="L77" s="54"/>
      <c r="M77" s="103"/>
      <c r="N77" s="98"/>
      <c r="O77" s="54"/>
    </row>
    <row r="78" spans="1:15" ht="15.75" thickBot="1">
      <c r="A78" s="131" t="s">
        <v>34</v>
      </c>
      <c r="B78" s="132"/>
      <c r="C78" s="132"/>
      <c r="D78" s="132"/>
      <c r="E78" s="132"/>
      <c r="F78" s="132"/>
      <c r="G78" s="132"/>
      <c r="H78" s="132"/>
      <c r="I78" s="132"/>
      <c r="J78" s="132"/>
      <c r="K78" s="42">
        <f>SUBTOTAL(9,K52:K77)</f>
        <v>0</v>
      </c>
      <c r="L78" s="54"/>
      <c r="M78" s="103"/>
      <c r="N78" s="98"/>
      <c r="O78" s="54"/>
    </row>
    <row r="79" spans="1:15" ht="18.75">
      <c r="A79" s="25">
        <v>8</v>
      </c>
      <c r="B79" s="24" t="s">
        <v>254</v>
      </c>
      <c r="C79" s="24"/>
      <c r="D79" s="24"/>
      <c r="E79" s="24"/>
      <c r="F79" s="24"/>
      <c r="G79" s="24"/>
      <c r="H79" s="24"/>
      <c r="I79" s="31"/>
      <c r="J79" s="24"/>
      <c r="K79" s="32"/>
      <c r="L79" s="54"/>
      <c r="M79" s="106"/>
      <c r="N79" s="98"/>
      <c r="O79" s="54"/>
    </row>
    <row r="80" spans="1:15">
      <c r="A80" s="43">
        <v>1</v>
      </c>
      <c r="B80" s="3" t="s">
        <v>42</v>
      </c>
      <c r="C80" s="3" t="s">
        <v>43</v>
      </c>
      <c r="D80" s="7" t="s">
        <v>49</v>
      </c>
      <c r="E80" s="9">
        <v>1</v>
      </c>
      <c r="F80" s="4">
        <v>1</v>
      </c>
      <c r="G80" s="4"/>
      <c r="H80" s="4"/>
      <c r="I80" s="6">
        <f t="shared" ref="I80:I81" si="14">SUM(F80:H80)</f>
        <v>1</v>
      </c>
      <c r="J80" s="10"/>
      <c r="K80" s="10">
        <f>I80*J80</f>
        <v>0</v>
      </c>
      <c r="L80" s="54"/>
      <c r="M80" s="103"/>
      <c r="N80" s="98"/>
      <c r="O80" s="54"/>
    </row>
    <row r="81" spans="1:15">
      <c r="A81" s="43">
        <v>2</v>
      </c>
      <c r="B81" s="3" t="s">
        <v>44</v>
      </c>
      <c r="C81" s="3" t="s">
        <v>51</v>
      </c>
      <c r="D81" s="7" t="s">
        <v>45</v>
      </c>
      <c r="E81" s="9">
        <v>1</v>
      </c>
      <c r="F81" s="4">
        <v>1</v>
      </c>
      <c r="G81" s="4"/>
      <c r="H81" s="4"/>
      <c r="I81" s="6">
        <f t="shared" si="14"/>
        <v>1</v>
      </c>
      <c r="J81" s="10"/>
      <c r="K81" s="10">
        <f>I81*J81</f>
        <v>0</v>
      </c>
      <c r="L81" s="54"/>
      <c r="M81" s="107"/>
      <c r="N81" s="98"/>
      <c r="O81" s="54"/>
    </row>
    <row r="82" spans="1:15">
      <c r="A82" s="43">
        <v>3</v>
      </c>
      <c r="B82" s="3" t="s">
        <v>137</v>
      </c>
      <c r="C82" s="3" t="s">
        <v>138</v>
      </c>
      <c r="D82" s="7" t="s">
        <v>41</v>
      </c>
      <c r="E82" s="9" t="s">
        <v>80</v>
      </c>
      <c r="F82" s="4">
        <v>1</v>
      </c>
      <c r="G82" s="4"/>
      <c r="H82" s="4"/>
      <c r="I82" s="6">
        <f t="shared" ref="I82" si="15">SUM(F82:H82)</f>
        <v>1</v>
      </c>
      <c r="J82" s="10"/>
      <c r="K82" s="10">
        <f t="shared" ref="K82" si="16">I82*J82</f>
        <v>0</v>
      </c>
      <c r="L82" s="54"/>
      <c r="M82" s="103"/>
      <c r="N82" s="98"/>
      <c r="O82" s="54"/>
    </row>
    <row r="83" spans="1:15">
      <c r="A83" s="43">
        <v>4</v>
      </c>
      <c r="B83" s="3" t="s">
        <v>46</v>
      </c>
      <c r="C83" s="3" t="s">
        <v>47</v>
      </c>
      <c r="D83" s="7" t="s">
        <v>48</v>
      </c>
      <c r="E83" s="9">
        <v>1</v>
      </c>
      <c r="F83" s="4">
        <v>1</v>
      </c>
      <c r="G83" s="4"/>
      <c r="H83" s="4"/>
      <c r="I83" s="6">
        <f t="shared" ref="I83:I84" si="17">SUM(F83:H83)</f>
        <v>1</v>
      </c>
      <c r="J83" s="10"/>
      <c r="K83" s="10">
        <f>I83*J83</f>
        <v>0</v>
      </c>
      <c r="L83" s="54"/>
      <c r="M83" s="103"/>
      <c r="N83" s="98"/>
      <c r="O83" s="54"/>
    </row>
    <row r="84" spans="1:15" ht="45">
      <c r="A84" s="43">
        <v>5</v>
      </c>
      <c r="B84" s="3" t="s">
        <v>168</v>
      </c>
      <c r="C84" s="3" t="s">
        <v>169</v>
      </c>
      <c r="D84" s="7" t="s">
        <v>252</v>
      </c>
      <c r="E84" s="9" t="s">
        <v>268</v>
      </c>
      <c r="F84" s="4">
        <v>20</v>
      </c>
      <c r="G84" s="4"/>
      <c r="H84" s="4"/>
      <c r="I84" s="6">
        <f t="shared" si="17"/>
        <v>20</v>
      </c>
      <c r="J84" s="10"/>
      <c r="K84" s="10">
        <f>I84*J84</f>
        <v>0</v>
      </c>
      <c r="L84" s="54"/>
      <c r="M84" s="103"/>
      <c r="N84" s="98"/>
      <c r="O84" s="54"/>
    </row>
    <row r="85" spans="1:15" ht="15.75" thickBot="1">
      <c r="A85" s="131" t="s">
        <v>34</v>
      </c>
      <c r="B85" s="132"/>
      <c r="C85" s="132"/>
      <c r="D85" s="132"/>
      <c r="E85" s="132"/>
      <c r="F85" s="132"/>
      <c r="G85" s="132"/>
      <c r="H85" s="132"/>
      <c r="I85" s="132"/>
      <c r="J85" s="132"/>
      <c r="K85" s="59">
        <f>SUBTOTAL(9,K80:K84)</f>
        <v>0</v>
      </c>
      <c r="L85" s="54"/>
      <c r="M85" s="103"/>
      <c r="N85" s="98"/>
      <c r="O85" s="54"/>
    </row>
    <row r="86" spans="1:15" ht="18.75">
      <c r="A86" s="25">
        <v>9</v>
      </c>
      <c r="B86" s="24" t="s">
        <v>257</v>
      </c>
      <c r="C86" s="24"/>
      <c r="D86" s="24"/>
      <c r="E86" s="24"/>
      <c r="F86" s="24"/>
      <c r="G86" s="24"/>
      <c r="H86" s="24"/>
      <c r="I86" s="31"/>
      <c r="J86" s="24"/>
      <c r="K86" s="32"/>
      <c r="L86" s="54"/>
      <c r="M86" s="106"/>
      <c r="N86" s="98"/>
      <c r="O86" s="54"/>
    </row>
    <row r="87" spans="1:15">
      <c r="A87" s="43">
        <v>1</v>
      </c>
      <c r="B87" s="3" t="s">
        <v>119</v>
      </c>
      <c r="C87" s="3" t="s">
        <v>120</v>
      </c>
      <c r="D87" s="7" t="s">
        <v>121</v>
      </c>
      <c r="E87" s="9">
        <v>1</v>
      </c>
      <c r="F87" s="4">
        <v>2</v>
      </c>
      <c r="G87" s="4"/>
      <c r="H87" s="4"/>
      <c r="I87" s="6">
        <f t="shared" ref="I87:I89" si="18">SUM(F87:H87)</f>
        <v>2</v>
      </c>
      <c r="J87" s="10"/>
      <c r="K87" s="10">
        <f t="shared" ref="K87:K89" si="19">I87*J87</f>
        <v>0</v>
      </c>
      <c r="L87" s="54"/>
      <c r="M87" s="103"/>
      <c r="N87" s="98"/>
      <c r="O87" s="54"/>
    </row>
    <row r="88" spans="1:15">
      <c r="A88" s="45">
        <v>2</v>
      </c>
      <c r="B88" s="3" t="s">
        <v>122</v>
      </c>
      <c r="C88" s="3" t="s">
        <v>123</v>
      </c>
      <c r="D88" s="7" t="s">
        <v>124</v>
      </c>
      <c r="E88" s="9">
        <v>1</v>
      </c>
      <c r="F88" s="4">
        <v>2</v>
      </c>
      <c r="G88" s="4"/>
      <c r="H88" s="4"/>
      <c r="I88" s="6">
        <f t="shared" si="18"/>
        <v>2</v>
      </c>
      <c r="J88" s="10"/>
      <c r="K88" s="10">
        <f t="shared" si="19"/>
        <v>0</v>
      </c>
      <c r="L88" s="54"/>
      <c r="M88" s="103"/>
      <c r="N88" s="98"/>
      <c r="O88" s="54"/>
    </row>
    <row r="89" spans="1:15" ht="15.75" thickBot="1">
      <c r="A89" s="43">
        <v>3</v>
      </c>
      <c r="B89" s="3" t="s">
        <v>125</v>
      </c>
      <c r="C89" s="3" t="s">
        <v>126</v>
      </c>
      <c r="D89" s="7" t="s">
        <v>127</v>
      </c>
      <c r="E89" s="9">
        <v>1</v>
      </c>
      <c r="F89" s="4">
        <v>2</v>
      </c>
      <c r="G89" s="4"/>
      <c r="H89" s="4"/>
      <c r="I89" s="6">
        <f t="shared" si="18"/>
        <v>2</v>
      </c>
      <c r="J89" s="10"/>
      <c r="K89" s="10">
        <f t="shared" si="19"/>
        <v>0</v>
      </c>
      <c r="L89" s="54"/>
      <c r="M89" s="103"/>
      <c r="N89" s="98"/>
      <c r="O89" s="54"/>
    </row>
    <row r="90" spans="1:15" ht="15.75" thickBot="1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42">
        <f>SUBTOTAL(9,K87:K89)</f>
        <v>0</v>
      </c>
      <c r="L90" s="54"/>
      <c r="M90" s="103"/>
      <c r="N90" s="98"/>
      <c r="O90" s="54"/>
    </row>
    <row r="91" spans="1:15" ht="18.75">
      <c r="A91" s="25">
        <v>10</v>
      </c>
      <c r="B91" s="24" t="s">
        <v>258</v>
      </c>
      <c r="C91" s="24"/>
      <c r="D91" s="24"/>
      <c r="E91" s="24"/>
      <c r="F91" s="24"/>
      <c r="G91" s="24"/>
      <c r="H91" s="24"/>
      <c r="I91" s="31"/>
      <c r="J91" s="24"/>
      <c r="K91" s="32"/>
      <c r="L91" s="54"/>
      <c r="M91" s="106"/>
      <c r="N91" s="98"/>
      <c r="O91" s="54"/>
    </row>
    <row r="92" spans="1:15" ht="30">
      <c r="A92" s="45">
        <v>1</v>
      </c>
      <c r="B92" s="3" t="s">
        <v>170</v>
      </c>
      <c r="C92" s="3" t="s">
        <v>171</v>
      </c>
      <c r="D92" s="7" t="s">
        <v>54</v>
      </c>
      <c r="E92" s="9" t="s">
        <v>172</v>
      </c>
      <c r="F92" s="4">
        <v>1</v>
      </c>
      <c r="G92" s="4"/>
      <c r="H92" s="4"/>
      <c r="I92" s="6">
        <f t="shared" ref="I92:I98" si="20">SUM(F92:H92)</f>
        <v>1</v>
      </c>
      <c r="J92" s="10"/>
      <c r="K92" s="10">
        <f t="shared" ref="K92:K99" si="21">I92*J92</f>
        <v>0</v>
      </c>
      <c r="L92" s="54"/>
      <c r="M92" s="103"/>
      <c r="N92" s="98"/>
      <c r="O92" s="54"/>
    </row>
    <row r="93" spans="1:15">
      <c r="A93" s="43">
        <v>2</v>
      </c>
      <c r="B93" s="3" t="s">
        <v>173</v>
      </c>
      <c r="C93" s="3" t="s">
        <v>174</v>
      </c>
      <c r="D93" s="7" t="s">
        <v>41</v>
      </c>
      <c r="E93" s="9">
        <v>500</v>
      </c>
      <c r="F93" s="4">
        <v>3</v>
      </c>
      <c r="G93" s="4"/>
      <c r="H93" s="4"/>
      <c r="I93" s="6">
        <f t="shared" si="20"/>
        <v>3</v>
      </c>
      <c r="J93" s="10"/>
      <c r="K93" s="10">
        <f t="shared" si="21"/>
        <v>0</v>
      </c>
      <c r="L93" s="54"/>
      <c r="M93" s="103"/>
      <c r="N93" s="98"/>
      <c r="O93" s="54"/>
    </row>
    <row r="94" spans="1:15" ht="30">
      <c r="A94" s="45">
        <v>3</v>
      </c>
      <c r="B94" s="3" t="s">
        <v>175</v>
      </c>
      <c r="C94" s="3" t="s">
        <v>176</v>
      </c>
      <c r="D94" s="7" t="s">
        <v>41</v>
      </c>
      <c r="E94" s="9">
        <v>100</v>
      </c>
      <c r="F94" s="4">
        <v>3</v>
      </c>
      <c r="G94" s="4"/>
      <c r="H94" s="4"/>
      <c r="I94" s="6">
        <f t="shared" si="20"/>
        <v>3</v>
      </c>
      <c r="J94" s="10"/>
      <c r="K94" s="10">
        <f t="shared" si="21"/>
        <v>0</v>
      </c>
      <c r="L94" s="54"/>
      <c r="M94" s="103"/>
      <c r="N94" s="98"/>
      <c r="O94" s="54"/>
    </row>
    <row r="95" spans="1:15">
      <c r="A95" s="43">
        <v>4</v>
      </c>
      <c r="B95" s="3" t="s">
        <v>177</v>
      </c>
      <c r="C95" s="3" t="s">
        <v>178</v>
      </c>
      <c r="D95" s="7" t="s">
        <v>41</v>
      </c>
      <c r="E95" s="9">
        <v>100</v>
      </c>
      <c r="F95" s="4">
        <v>2</v>
      </c>
      <c r="G95" s="4"/>
      <c r="H95" s="4"/>
      <c r="I95" s="6">
        <f t="shared" si="20"/>
        <v>2</v>
      </c>
      <c r="J95" s="10"/>
      <c r="K95" s="10">
        <f t="shared" si="21"/>
        <v>0</v>
      </c>
      <c r="L95" s="54"/>
      <c r="M95" s="103"/>
      <c r="N95" s="98"/>
      <c r="O95" s="54"/>
    </row>
    <row r="96" spans="1:15">
      <c r="A96" s="45">
        <v>5</v>
      </c>
      <c r="B96" s="3" t="s">
        <v>179</v>
      </c>
      <c r="C96" s="3" t="s">
        <v>180</v>
      </c>
      <c r="D96" s="7" t="s">
        <v>41</v>
      </c>
      <c r="E96" s="9">
        <v>100</v>
      </c>
      <c r="F96" s="4">
        <v>1</v>
      </c>
      <c r="G96" s="4"/>
      <c r="H96" s="4"/>
      <c r="I96" s="6">
        <f t="shared" si="20"/>
        <v>1</v>
      </c>
      <c r="J96" s="10"/>
      <c r="K96" s="10">
        <f t="shared" si="21"/>
        <v>0</v>
      </c>
      <c r="L96" s="54"/>
      <c r="M96" s="103"/>
      <c r="N96" s="98"/>
      <c r="O96" s="54"/>
    </row>
    <row r="97" spans="1:15">
      <c r="A97" s="43">
        <v>6</v>
      </c>
      <c r="B97" s="3" t="s">
        <v>181</v>
      </c>
      <c r="C97" s="3" t="s">
        <v>182</v>
      </c>
      <c r="D97" s="7" t="s">
        <v>41</v>
      </c>
      <c r="E97" s="9">
        <v>100</v>
      </c>
      <c r="F97" s="4">
        <v>5</v>
      </c>
      <c r="G97" s="4"/>
      <c r="H97" s="4"/>
      <c r="I97" s="6">
        <f t="shared" si="20"/>
        <v>5</v>
      </c>
      <c r="J97" s="10"/>
      <c r="K97" s="10">
        <f t="shared" si="21"/>
        <v>0</v>
      </c>
      <c r="L97" s="54"/>
      <c r="M97" s="103"/>
      <c r="N97" s="98"/>
      <c r="O97" s="54"/>
    </row>
    <row r="98" spans="1:15">
      <c r="A98" s="45">
        <v>7</v>
      </c>
      <c r="B98" s="3" t="s">
        <v>183</v>
      </c>
      <c r="C98" s="3" t="s">
        <v>184</v>
      </c>
      <c r="D98" s="7" t="s">
        <v>41</v>
      </c>
      <c r="E98" s="9">
        <v>250</v>
      </c>
      <c r="F98" s="4">
        <v>2</v>
      </c>
      <c r="G98" s="4"/>
      <c r="H98" s="4"/>
      <c r="I98" s="6">
        <f t="shared" si="20"/>
        <v>2</v>
      </c>
      <c r="J98" s="10"/>
      <c r="K98" s="10">
        <f t="shared" si="21"/>
        <v>0</v>
      </c>
      <c r="L98" s="54"/>
      <c r="M98" s="103"/>
      <c r="N98" s="98"/>
      <c r="O98" s="54"/>
    </row>
    <row r="99" spans="1:15" ht="15.75" thickBot="1">
      <c r="A99" s="43">
        <v>8</v>
      </c>
      <c r="B99" s="3" t="s">
        <v>185</v>
      </c>
      <c r="C99" s="3" t="s">
        <v>186</v>
      </c>
      <c r="D99" s="7" t="s">
        <v>41</v>
      </c>
      <c r="E99" s="9">
        <v>500</v>
      </c>
      <c r="F99" s="4">
        <v>1</v>
      </c>
      <c r="G99" s="4"/>
      <c r="H99" s="4"/>
      <c r="I99" s="6">
        <f>SUM(F99:H99)</f>
        <v>1</v>
      </c>
      <c r="J99" s="10"/>
      <c r="K99" s="10">
        <f t="shared" si="21"/>
        <v>0</v>
      </c>
      <c r="L99" s="54"/>
      <c r="M99" s="103"/>
      <c r="N99" s="98"/>
      <c r="O99" s="54"/>
    </row>
    <row r="100" spans="1:15" ht="15.75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42">
        <f>SUBTOTAL(9,K92:K99)</f>
        <v>0</v>
      </c>
      <c r="L100" s="54"/>
      <c r="M100" s="103"/>
      <c r="N100" s="98"/>
      <c r="O100" s="54"/>
    </row>
    <row r="101" spans="1:15" ht="18.75">
      <c r="A101" s="25">
        <v>11</v>
      </c>
      <c r="B101" s="24" t="s">
        <v>259</v>
      </c>
      <c r="C101" s="24"/>
      <c r="D101" s="24"/>
      <c r="E101" s="24"/>
      <c r="F101" s="24"/>
      <c r="G101" s="24"/>
      <c r="H101" s="24"/>
      <c r="I101" s="31"/>
      <c r="J101" s="24"/>
      <c r="K101" s="32"/>
      <c r="L101" s="54"/>
      <c r="M101" s="106"/>
      <c r="N101" s="98"/>
      <c r="O101" s="54"/>
    </row>
    <row r="102" spans="1:15">
      <c r="A102" s="43">
        <v>1</v>
      </c>
      <c r="B102" s="3" t="s">
        <v>129</v>
      </c>
      <c r="C102" s="3" t="s">
        <v>130</v>
      </c>
      <c r="D102" s="7" t="s">
        <v>128</v>
      </c>
      <c r="E102" s="9">
        <v>1</v>
      </c>
      <c r="F102" s="4">
        <v>2</v>
      </c>
      <c r="G102" s="4"/>
      <c r="H102" s="4"/>
      <c r="I102" s="6">
        <f t="shared" ref="I102:I103" si="22">SUM(F102:H102)</f>
        <v>2</v>
      </c>
      <c r="J102" s="10"/>
      <c r="K102" s="10">
        <f t="shared" ref="K102:K103" si="23">I102*J102</f>
        <v>0</v>
      </c>
      <c r="L102" s="54"/>
      <c r="M102" s="103"/>
      <c r="N102" s="98"/>
      <c r="O102" s="54"/>
    </row>
    <row r="103" spans="1:15" ht="15.75" thickBot="1">
      <c r="A103" s="43">
        <v>2</v>
      </c>
      <c r="B103" s="3" t="s">
        <v>131</v>
      </c>
      <c r="C103" s="3" t="s">
        <v>132</v>
      </c>
      <c r="D103" s="7" t="s">
        <v>133</v>
      </c>
      <c r="E103" s="9">
        <v>1</v>
      </c>
      <c r="F103" s="4">
        <v>2</v>
      </c>
      <c r="G103" s="4"/>
      <c r="H103" s="4"/>
      <c r="I103" s="6">
        <f t="shared" si="22"/>
        <v>2</v>
      </c>
      <c r="J103" s="10"/>
      <c r="K103" s="10">
        <f t="shared" si="23"/>
        <v>0</v>
      </c>
      <c r="L103" s="54"/>
      <c r="M103" s="103"/>
      <c r="N103" s="98"/>
      <c r="O103" s="54"/>
    </row>
    <row r="104" spans="1:15" ht="15.75" thickBot="1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42">
        <f>SUBTOTAL(9,K102:K103)</f>
        <v>0</v>
      </c>
      <c r="L104" s="54"/>
      <c r="M104" s="103"/>
      <c r="N104" s="98"/>
      <c r="O104" s="54"/>
    </row>
    <row r="105" spans="1:15" ht="18.75">
      <c r="A105" s="25">
        <v>12</v>
      </c>
      <c r="B105" s="24" t="s">
        <v>260</v>
      </c>
      <c r="C105" s="24"/>
      <c r="D105" s="24"/>
      <c r="E105" s="24"/>
      <c r="F105" s="24"/>
      <c r="G105" s="24"/>
      <c r="H105" s="24"/>
      <c r="I105" s="31"/>
      <c r="J105" s="24"/>
      <c r="K105" s="32"/>
      <c r="L105" s="54"/>
      <c r="M105" s="106"/>
      <c r="N105" s="98"/>
      <c r="O105" s="54"/>
    </row>
    <row r="106" spans="1:15" ht="30">
      <c r="A106" s="43">
        <v>1</v>
      </c>
      <c r="B106" s="3" t="s">
        <v>139</v>
      </c>
      <c r="C106" s="3" t="s">
        <v>140</v>
      </c>
      <c r="D106" s="7" t="s">
        <v>41</v>
      </c>
      <c r="E106" s="9" t="s">
        <v>141</v>
      </c>
      <c r="F106" s="4">
        <v>1</v>
      </c>
      <c r="G106" s="4"/>
      <c r="H106" s="4"/>
      <c r="I106" s="6">
        <f t="shared" ref="I106:I110" si="24">SUM(F106:H106)</f>
        <v>1</v>
      </c>
      <c r="J106" s="10"/>
      <c r="K106" s="10">
        <f t="shared" ref="K106:K110" si="25">I106*J106</f>
        <v>0</v>
      </c>
      <c r="L106" s="54"/>
      <c r="M106" s="103"/>
      <c r="N106" s="98"/>
      <c r="O106" s="54"/>
    </row>
    <row r="107" spans="1:15" ht="30">
      <c r="A107" s="45">
        <v>2</v>
      </c>
      <c r="B107" s="3" t="s">
        <v>142</v>
      </c>
      <c r="C107" s="3" t="s">
        <v>143</v>
      </c>
      <c r="D107" s="7" t="s">
        <v>41</v>
      </c>
      <c r="E107" s="9" t="s">
        <v>144</v>
      </c>
      <c r="F107" s="4">
        <v>1</v>
      </c>
      <c r="G107" s="4"/>
      <c r="H107" s="4"/>
      <c r="I107" s="6">
        <f t="shared" si="24"/>
        <v>1</v>
      </c>
      <c r="J107" s="10"/>
      <c r="K107" s="10">
        <f t="shared" si="25"/>
        <v>0</v>
      </c>
      <c r="L107" s="54"/>
      <c r="M107" s="103"/>
      <c r="N107" s="98"/>
      <c r="O107" s="54"/>
    </row>
    <row r="108" spans="1:15">
      <c r="A108" s="45">
        <v>3</v>
      </c>
      <c r="B108" s="3" t="s">
        <v>147</v>
      </c>
      <c r="C108" s="3" t="s">
        <v>246</v>
      </c>
      <c r="D108" s="7" t="s">
        <v>41</v>
      </c>
      <c r="E108" s="9" t="s">
        <v>144</v>
      </c>
      <c r="F108" s="4">
        <v>1</v>
      </c>
      <c r="G108" s="4"/>
      <c r="H108" s="4"/>
      <c r="I108" s="6">
        <f t="shared" si="24"/>
        <v>1</v>
      </c>
      <c r="J108" s="10"/>
      <c r="K108" s="10">
        <f t="shared" si="25"/>
        <v>0</v>
      </c>
      <c r="L108" s="54"/>
      <c r="M108" s="103"/>
      <c r="N108" s="98"/>
      <c r="O108" s="54"/>
    </row>
    <row r="109" spans="1:15" ht="30">
      <c r="A109" s="45">
        <v>4</v>
      </c>
      <c r="B109" s="3" t="s">
        <v>148</v>
      </c>
      <c r="C109" s="3" t="s">
        <v>247</v>
      </c>
      <c r="D109" s="7" t="s">
        <v>250</v>
      </c>
      <c r="E109" s="9" t="s">
        <v>149</v>
      </c>
      <c r="F109" s="4">
        <v>1</v>
      </c>
      <c r="G109" s="4"/>
      <c r="H109" s="4"/>
      <c r="I109" s="6">
        <f t="shared" si="24"/>
        <v>1</v>
      </c>
      <c r="J109" s="10"/>
      <c r="K109" s="10">
        <f t="shared" si="25"/>
        <v>0</v>
      </c>
      <c r="L109" s="54"/>
      <c r="M109" s="103"/>
      <c r="N109" s="98"/>
      <c r="O109" s="54"/>
    </row>
    <row r="110" spans="1:15" ht="15.75" thickBot="1">
      <c r="A110" s="43">
        <v>5</v>
      </c>
      <c r="B110" s="3" t="s">
        <v>150</v>
      </c>
      <c r="C110" s="3" t="s">
        <v>248</v>
      </c>
      <c r="D110" s="7" t="s">
        <v>250</v>
      </c>
      <c r="E110" s="9" t="s">
        <v>151</v>
      </c>
      <c r="F110" s="4">
        <v>1</v>
      </c>
      <c r="G110" s="4"/>
      <c r="H110" s="4"/>
      <c r="I110" s="6">
        <f t="shared" si="24"/>
        <v>1</v>
      </c>
      <c r="J110" s="10"/>
      <c r="K110" s="10">
        <f t="shared" si="25"/>
        <v>0</v>
      </c>
      <c r="L110" s="54"/>
      <c r="M110" s="103"/>
      <c r="N110" s="98"/>
      <c r="O110" s="54"/>
    </row>
    <row r="111" spans="1:15" ht="15.75" thickBot="1">
      <c r="A111" s="131" t="s">
        <v>34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42">
        <f>SUBTOTAL(9,K106:K110)</f>
        <v>0</v>
      </c>
      <c r="L111" s="54"/>
      <c r="M111" s="103"/>
      <c r="N111" s="98"/>
      <c r="O111" s="54"/>
    </row>
    <row r="112" spans="1:15" ht="18.75">
      <c r="A112" s="25">
        <v>13</v>
      </c>
      <c r="B112" s="24" t="s">
        <v>261</v>
      </c>
      <c r="C112" s="24"/>
      <c r="D112" s="24"/>
      <c r="E112" s="24"/>
      <c r="F112" s="24"/>
      <c r="G112" s="24"/>
      <c r="H112" s="24"/>
      <c r="I112" s="31"/>
      <c r="J112" s="24"/>
      <c r="K112" s="32"/>
      <c r="L112" s="54"/>
      <c r="M112" s="106"/>
      <c r="N112" s="98"/>
      <c r="O112" s="54"/>
    </row>
    <row r="113" spans="1:15" ht="30">
      <c r="A113" s="45">
        <v>1</v>
      </c>
      <c r="B113" s="3" t="s">
        <v>155</v>
      </c>
      <c r="C113" s="3" t="s">
        <v>156</v>
      </c>
      <c r="D113" s="7" t="s">
        <v>8</v>
      </c>
      <c r="E113" s="9" t="s">
        <v>157</v>
      </c>
      <c r="F113" s="4">
        <v>1</v>
      </c>
      <c r="G113" s="4"/>
      <c r="H113" s="4"/>
      <c r="I113" s="6">
        <f t="shared" ref="I113" si="26">SUM(F113:H113)</f>
        <v>1</v>
      </c>
      <c r="J113" s="10"/>
      <c r="K113" s="10">
        <f t="shared" ref="K113:K115" si="27">I113*J113</f>
        <v>0</v>
      </c>
      <c r="L113" s="54"/>
      <c r="M113" s="103"/>
      <c r="N113" s="98"/>
      <c r="O113" s="54"/>
    </row>
    <row r="114" spans="1:15" ht="30">
      <c r="A114" s="43">
        <v>2</v>
      </c>
      <c r="B114" s="3" t="s">
        <v>158</v>
      </c>
      <c r="C114" s="3" t="s">
        <v>159</v>
      </c>
      <c r="D114" s="7" t="s">
        <v>8</v>
      </c>
      <c r="E114" s="9" t="s">
        <v>160</v>
      </c>
      <c r="F114" s="4">
        <v>1</v>
      </c>
      <c r="G114" s="4"/>
      <c r="H114" s="4"/>
      <c r="I114" s="6">
        <f>SUM(F114:H114)</f>
        <v>1</v>
      </c>
      <c r="J114" s="10"/>
      <c r="K114" s="10">
        <f t="shared" si="27"/>
        <v>0</v>
      </c>
      <c r="L114" s="54"/>
      <c r="M114" s="103"/>
      <c r="N114" s="98"/>
      <c r="O114" s="54"/>
    </row>
    <row r="115" spans="1:15" ht="60.75" thickBot="1">
      <c r="A115" s="43">
        <v>3</v>
      </c>
      <c r="B115" s="3" t="s">
        <v>198</v>
      </c>
      <c r="C115" s="3" t="s">
        <v>199</v>
      </c>
      <c r="D115" s="7" t="s">
        <v>200</v>
      </c>
      <c r="E115" s="9" t="s">
        <v>201</v>
      </c>
      <c r="F115" s="4">
        <v>1</v>
      </c>
      <c r="G115" s="4"/>
      <c r="H115" s="4"/>
      <c r="I115" s="6">
        <f t="shared" ref="I115" si="28">SUM(F115:H115)</f>
        <v>1</v>
      </c>
      <c r="J115" s="10"/>
      <c r="K115" s="10">
        <f t="shared" si="27"/>
        <v>0</v>
      </c>
      <c r="L115" s="54"/>
      <c r="M115" s="103"/>
      <c r="N115" s="98"/>
      <c r="O115" s="54"/>
    </row>
    <row r="116" spans="1:15" ht="15.75" thickBot="1">
      <c r="A116" s="131" t="s">
        <v>34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42">
        <f>SUBTOTAL(9,K113:K115)</f>
        <v>0</v>
      </c>
      <c r="L116" s="54"/>
      <c r="M116" s="103"/>
      <c r="N116" s="98"/>
      <c r="O116" s="54"/>
    </row>
    <row r="117" spans="1:15" ht="18.75">
      <c r="A117" s="25">
        <v>14</v>
      </c>
      <c r="B117" s="24" t="s">
        <v>262</v>
      </c>
      <c r="C117" s="24"/>
      <c r="D117" s="24"/>
      <c r="E117" s="24"/>
      <c r="F117" s="24"/>
      <c r="G117" s="24"/>
      <c r="H117" s="24"/>
      <c r="I117" s="31"/>
      <c r="J117" s="24"/>
      <c r="K117" s="32"/>
      <c r="L117" s="54"/>
      <c r="M117" s="106"/>
      <c r="N117" s="98"/>
      <c r="O117" s="54"/>
    </row>
    <row r="118" spans="1:15">
      <c r="A118" s="45">
        <v>1</v>
      </c>
      <c r="B118" s="3" t="s">
        <v>187</v>
      </c>
      <c r="C118" s="3" t="s">
        <v>188</v>
      </c>
      <c r="D118" s="7" t="s">
        <v>41</v>
      </c>
      <c r="E118" s="9">
        <v>1</v>
      </c>
      <c r="F118" s="4">
        <v>2</v>
      </c>
      <c r="G118" s="4"/>
      <c r="H118" s="4"/>
      <c r="I118" s="6">
        <f t="shared" ref="I118:I119" si="29">SUM(F118:H118)</f>
        <v>2</v>
      </c>
      <c r="J118" s="10"/>
      <c r="K118" s="10">
        <f t="shared" ref="K118:K119" si="30">I118*J118</f>
        <v>0</v>
      </c>
      <c r="L118" s="54"/>
      <c r="M118" s="103"/>
      <c r="N118" s="98"/>
      <c r="O118" s="54"/>
    </row>
    <row r="119" spans="1:15" ht="15.75" thickBot="1">
      <c r="A119" s="43">
        <v>2</v>
      </c>
      <c r="B119" s="3" t="s">
        <v>189</v>
      </c>
      <c r="C119" s="3" t="s">
        <v>190</v>
      </c>
      <c r="D119" s="7" t="s">
        <v>41</v>
      </c>
      <c r="E119" s="9">
        <v>1</v>
      </c>
      <c r="F119" s="4">
        <v>1</v>
      </c>
      <c r="G119" s="4"/>
      <c r="H119" s="4"/>
      <c r="I119" s="6">
        <f t="shared" si="29"/>
        <v>1</v>
      </c>
      <c r="J119" s="10"/>
      <c r="K119" s="10">
        <f t="shared" si="30"/>
        <v>0</v>
      </c>
      <c r="L119" s="54"/>
      <c r="M119" s="103"/>
      <c r="N119" s="98"/>
      <c r="O119" s="54"/>
    </row>
    <row r="120" spans="1:15" ht="15.75" thickBot="1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42">
        <f>SUBTOTAL(9,K118:K119)</f>
        <v>0</v>
      </c>
      <c r="L120" s="54"/>
      <c r="M120" s="103"/>
      <c r="N120" s="98"/>
      <c r="O120" s="54"/>
    </row>
    <row r="121" spans="1:15" ht="18.75">
      <c r="A121" s="25">
        <v>15</v>
      </c>
      <c r="B121" s="24" t="s">
        <v>263</v>
      </c>
      <c r="C121" s="24"/>
      <c r="D121" s="24"/>
      <c r="E121" s="24"/>
      <c r="F121" s="24"/>
      <c r="G121" s="24"/>
      <c r="H121" s="24"/>
      <c r="I121" s="31"/>
      <c r="J121" s="24"/>
      <c r="K121" s="32"/>
      <c r="L121" s="54"/>
      <c r="M121" s="106"/>
      <c r="N121" s="98"/>
      <c r="O121" s="54"/>
    </row>
    <row r="122" spans="1:15">
      <c r="A122" s="43">
        <v>1</v>
      </c>
      <c r="B122" s="3" t="s">
        <v>152</v>
      </c>
      <c r="C122" s="3" t="s">
        <v>153</v>
      </c>
      <c r="D122" s="7" t="s">
        <v>8</v>
      </c>
      <c r="E122" s="9" t="s">
        <v>154</v>
      </c>
      <c r="F122" s="4">
        <v>1</v>
      </c>
      <c r="G122" s="4"/>
      <c r="H122" s="4"/>
      <c r="I122" s="6">
        <f t="shared" ref="I122:I124" si="31">SUM(F122:H122)</f>
        <v>1</v>
      </c>
      <c r="J122" s="10"/>
      <c r="K122" s="10">
        <f t="shared" ref="K122:K124" si="32">I122*J122</f>
        <v>0</v>
      </c>
      <c r="L122" s="54"/>
      <c r="M122" s="103"/>
      <c r="N122" s="98"/>
      <c r="O122" s="54"/>
    </row>
    <row r="123" spans="1:15" ht="30">
      <c r="A123" s="45">
        <v>2</v>
      </c>
      <c r="B123" s="3" t="s">
        <v>165</v>
      </c>
      <c r="C123" s="3" t="s">
        <v>166</v>
      </c>
      <c r="D123" s="7" t="s">
        <v>8</v>
      </c>
      <c r="E123" s="9" t="s">
        <v>167</v>
      </c>
      <c r="F123" s="4">
        <v>1</v>
      </c>
      <c r="G123" s="4"/>
      <c r="H123" s="4"/>
      <c r="I123" s="6">
        <f t="shared" si="31"/>
        <v>1</v>
      </c>
      <c r="J123" s="10"/>
      <c r="K123" s="10">
        <f t="shared" si="32"/>
        <v>0</v>
      </c>
      <c r="L123" s="54"/>
      <c r="M123" s="103"/>
      <c r="N123" s="98"/>
      <c r="O123" s="54"/>
    </row>
    <row r="124" spans="1:15" ht="15.75" thickBot="1">
      <c r="A124" s="45">
        <v>3</v>
      </c>
      <c r="B124" s="3" t="s">
        <v>196</v>
      </c>
      <c r="C124" s="3" t="s">
        <v>197</v>
      </c>
      <c r="D124" s="7" t="s">
        <v>193</v>
      </c>
      <c r="E124" s="9">
        <v>100</v>
      </c>
      <c r="F124" s="4">
        <v>1</v>
      </c>
      <c r="G124" s="4"/>
      <c r="H124" s="4"/>
      <c r="I124" s="6">
        <f t="shared" si="31"/>
        <v>1</v>
      </c>
      <c r="J124" s="10"/>
      <c r="K124" s="10">
        <f t="shared" si="32"/>
        <v>0</v>
      </c>
      <c r="L124" s="54"/>
      <c r="M124" s="103"/>
      <c r="N124" s="98"/>
      <c r="O124" s="54"/>
    </row>
    <row r="125" spans="1:15" ht="15.75" thickBot="1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42">
        <f>SUBTOTAL(9,K122:K124)</f>
        <v>0</v>
      </c>
      <c r="L125" s="54"/>
      <c r="M125" s="103"/>
      <c r="N125" s="98"/>
      <c r="O125" s="54"/>
    </row>
    <row r="126" spans="1:15" ht="18.75">
      <c r="A126" s="25">
        <v>16</v>
      </c>
      <c r="B126" s="24" t="s">
        <v>264</v>
      </c>
      <c r="C126" s="24"/>
      <c r="D126" s="24"/>
      <c r="E126" s="24"/>
      <c r="F126" s="24"/>
      <c r="G126" s="24"/>
      <c r="H126" s="24"/>
      <c r="I126" s="31"/>
      <c r="J126" s="24"/>
      <c r="K126" s="32"/>
      <c r="L126" s="54"/>
      <c r="M126" s="106"/>
      <c r="N126" s="98"/>
      <c r="O126" s="54"/>
    </row>
    <row r="127" spans="1:15">
      <c r="A127" s="45">
        <v>1</v>
      </c>
      <c r="B127" s="3" t="s">
        <v>191</v>
      </c>
      <c r="C127" s="3" t="s">
        <v>192</v>
      </c>
      <c r="D127" s="7" t="s">
        <v>193</v>
      </c>
      <c r="E127" s="9">
        <v>100</v>
      </c>
      <c r="F127" s="4">
        <v>1</v>
      </c>
      <c r="G127" s="4"/>
      <c r="H127" s="4"/>
      <c r="I127" s="6">
        <f t="shared" ref="I127:I128" si="33">SUM(F127:H127)</f>
        <v>1</v>
      </c>
      <c r="J127" s="10"/>
      <c r="K127" s="10">
        <f t="shared" ref="K127:K128" si="34">I127*J127</f>
        <v>0</v>
      </c>
      <c r="L127" s="54"/>
      <c r="M127" s="103"/>
      <c r="N127" s="98"/>
      <c r="O127" s="54"/>
    </row>
    <row r="128" spans="1:15" ht="15.75" thickBot="1">
      <c r="A128" s="43">
        <v>2</v>
      </c>
      <c r="B128" s="3" t="s">
        <v>194</v>
      </c>
      <c r="C128" s="3" t="s">
        <v>195</v>
      </c>
      <c r="D128" s="7" t="s">
        <v>193</v>
      </c>
      <c r="E128" s="9">
        <v>101</v>
      </c>
      <c r="F128" s="4">
        <v>1</v>
      </c>
      <c r="G128" s="4"/>
      <c r="H128" s="4"/>
      <c r="I128" s="6">
        <f t="shared" si="33"/>
        <v>1</v>
      </c>
      <c r="J128" s="10"/>
      <c r="K128" s="10">
        <f t="shared" si="34"/>
        <v>0</v>
      </c>
      <c r="L128" s="54"/>
      <c r="M128" s="103"/>
      <c r="N128" s="98"/>
      <c r="O128" s="54"/>
    </row>
    <row r="129" spans="1:15" ht="15.75" thickBot="1">
      <c r="A129" s="131" t="s">
        <v>34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42">
        <f>SUBTOTAL(9,K127:K128)</f>
        <v>0</v>
      </c>
      <c r="L129" s="54"/>
      <c r="M129" s="103"/>
      <c r="N129" s="98"/>
      <c r="O129" s="54"/>
    </row>
    <row r="130" spans="1:15" ht="18.75">
      <c r="A130" s="25">
        <v>17</v>
      </c>
      <c r="B130" s="24" t="s">
        <v>265</v>
      </c>
      <c r="C130" s="24"/>
      <c r="D130" s="24"/>
      <c r="E130" s="24"/>
      <c r="F130" s="24"/>
      <c r="G130" s="24"/>
      <c r="H130" s="24"/>
      <c r="I130" s="31"/>
      <c r="J130" s="24"/>
      <c r="K130" s="32"/>
      <c r="L130" s="54"/>
      <c r="M130" s="106"/>
      <c r="N130" s="98"/>
      <c r="O130" s="54"/>
    </row>
    <row r="131" spans="1:15" ht="15.75" thickBot="1">
      <c r="A131" s="43">
        <v>1</v>
      </c>
      <c r="B131" s="3" t="s">
        <v>145</v>
      </c>
      <c r="C131" s="3" t="s">
        <v>146</v>
      </c>
      <c r="D131" s="7" t="s">
        <v>41</v>
      </c>
      <c r="E131" s="9" t="s">
        <v>144</v>
      </c>
      <c r="F131" s="4">
        <v>1</v>
      </c>
      <c r="G131" s="4"/>
      <c r="H131" s="4"/>
      <c r="I131" s="6">
        <f t="shared" ref="I131" si="35">SUM(F131:H131)</f>
        <v>1</v>
      </c>
      <c r="J131" s="10"/>
      <c r="K131" s="10">
        <f t="shared" ref="K131" si="36">I131*J131</f>
        <v>0</v>
      </c>
      <c r="L131" s="54"/>
      <c r="M131" s="103"/>
      <c r="N131" s="98"/>
      <c r="O131" s="54"/>
    </row>
    <row r="132" spans="1:15" ht="15.75" thickBot="1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42">
        <f>SUBTOTAL(9,K131)</f>
        <v>0</v>
      </c>
      <c r="L132" s="54"/>
      <c r="M132" s="103"/>
      <c r="N132" s="98"/>
      <c r="O132" s="54"/>
    </row>
    <row r="133" spans="1:15" ht="18.75">
      <c r="A133" s="63">
        <v>18</v>
      </c>
      <c r="B133" s="64" t="s">
        <v>285</v>
      </c>
      <c r="C133" s="64"/>
      <c r="D133" s="64"/>
      <c r="E133" s="64"/>
      <c r="F133" s="64"/>
      <c r="G133" s="64"/>
      <c r="H133" s="64"/>
      <c r="I133" s="65"/>
      <c r="J133" s="64"/>
      <c r="K133" s="66"/>
      <c r="L133" s="54"/>
      <c r="M133" s="103"/>
      <c r="N133" s="98"/>
      <c r="O133" s="54"/>
    </row>
    <row r="134" spans="1:15">
      <c r="A134" s="43"/>
      <c r="B134" s="3" t="s">
        <v>269</v>
      </c>
      <c r="C134" s="3" t="s">
        <v>270</v>
      </c>
      <c r="D134" s="7" t="s">
        <v>68</v>
      </c>
      <c r="E134" s="9">
        <v>2</v>
      </c>
      <c r="F134" s="4"/>
      <c r="G134" s="4"/>
      <c r="H134" s="4">
        <v>3</v>
      </c>
      <c r="I134" s="6">
        <f t="shared" ref="I134:I135" si="37">SUM(F134:H134)</f>
        <v>3</v>
      </c>
      <c r="J134" s="10"/>
      <c r="K134" s="10">
        <f t="shared" ref="K134:K135" si="38">I134*J134</f>
        <v>0</v>
      </c>
      <c r="L134" s="54"/>
      <c r="M134" s="103"/>
      <c r="N134" s="98"/>
      <c r="O134" s="54"/>
    </row>
    <row r="135" spans="1:15" ht="15.75" thickBot="1">
      <c r="A135" s="43"/>
      <c r="B135" s="3" t="s">
        <v>274</v>
      </c>
      <c r="C135" s="3">
        <v>1613102</v>
      </c>
      <c r="D135" s="7" t="s">
        <v>275</v>
      </c>
      <c r="E135" s="9">
        <v>1</v>
      </c>
      <c r="F135" s="4"/>
      <c r="G135" s="4"/>
      <c r="H135" s="4">
        <v>1</v>
      </c>
      <c r="I135" s="6">
        <f t="shared" si="37"/>
        <v>1</v>
      </c>
      <c r="J135" s="10"/>
      <c r="K135" s="2">
        <f t="shared" si="38"/>
        <v>0</v>
      </c>
      <c r="L135" s="54"/>
      <c r="M135" s="103"/>
      <c r="N135" s="98"/>
      <c r="O135" s="54"/>
    </row>
    <row r="136" spans="1:15" ht="15.75" thickBot="1">
      <c r="A136" s="133" t="s">
        <v>34</v>
      </c>
      <c r="B136" s="134"/>
      <c r="C136" s="134"/>
      <c r="D136" s="134"/>
      <c r="E136" s="134"/>
      <c r="F136" s="134"/>
      <c r="G136" s="134"/>
      <c r="H136" s="134"/>
      <c r="I136" s="134"/>
      <c r="J136" s="134"/>
      <c r="K136" s="42">
        <f>SUBTOTAL(9,K134:K135)</f>
        <v>0</v>
      </c>
      <c r="L136" s="54"/>
      <c r="M136" s="103"/>
      <c r="N136" s="98"/>
      <c r="O136" s="54"/>
    </row>
    <row r="137" spans="1:15" ht="18.75">
      <c r="A137" s="63">
        <v>19</v>
      </c>
      <c r="B137" s="64" t="s">
        <v>286</v>
      </c>
      <c r="C137" s="64"/>
      <c r="D137" s="64"/>
      <c r="E137" s="64"/>
      <c r="F137" s="64"/>
      <c r="G137" s="64"/>
      <c r="H137" s="64"/>
      <c r="I137" s="65"/>
      <c r="J137" s="64"/>
      <c r="K137" s="66"/>
      <c r="L137" s="54"/>
      <c r="M137" s="103"/>
      <c r="N137" s="98"/>
      <c r="O137" s="54"/>
    </row>
    <row r="138" spans="1:15">
      <c r="A138" s="67">
        <v>1</v>
      </c>
      <c r="B138" s="60" t="s">
        <v>271</v>
      </c>
      <c r="C138" s="3">
        <v>4337455</v>
      </c>
      <c r="D138" s="4" t="s">
        <v>68</v>
      </c>
      <c r="E138" s="61">
        <v>1</v>
      </c>
      <c r="F138" s="61"/>
      <c r="G138" s="1"/>
      <c r="H138" s="1">
        <v>2</v>
      </c>
      <c r="I138" s="6">
        <f t="shared" ref="I138:I140" si="39">SUM(F138:H138)</f>
        <v>2</v>
      </c>
      <c r="J138" s="10"/>
      <c r="K138" s="62">
        <f>I138*J138</f>
        <v>0</v>
      </c>
      <c r="L138" s="54"/>
      <c r="M138" s="103"/>
      <c r="N138" s="98"/>
      <c r="O138" s="54"/>
    </row>
    <row r="139" spans="1:15">
      <c r="A139" s="67">
        <v>2</v>
      </c>
      <c r="B139" s="60" t="s">
        <v>272</v>
      </c>
      <c r="C139" s="3">
        <v>4408256</v>
      </c>
      <c r="D139" s="4" t="s">
        <v>8</v>
      </c>
      <c r="E139" s="61">
        <v>1</v>
      </c>
      <c r="F139" s="61"/>
      <c r="G139" s="1"/>
      <c r="H139" s="1">
        <v>10</v>
      </c>
      <c r="I139" s="6">
        <f t="shared" si="39"/>
        <v>10</v>
      </c>
      <c r="J139" s="10"/>
      <c r="K139" s="62">
        <f>I139*J139</f>
        <v>0</v>
      </c>
      <c r="L139" s="54"/>
      <c r="M139" s="103"/>
      <c r="N139" s="98"/>
      <c r="O139" s="54"/>
    </row>
    <row r="140" spans="1:15" ht="15.75" thickBot="1">
      <c r="A140" s="67">
        <v>3</v>
      </c>
      <c r="B140" s="60" t="s">
        <v>273</v>
      </c>
      <c r="C140" s="3">
        <v>4393927</v>
      </c>
      <c r="D140" s="4" t="s">
        <v>8</v>
      </c>
      <c r="E140" s="61">
        <v>1</v>
      </c>
      <c r="F140" s="61"/>
      <c r="G140" s="1"/>
      <c r="H140" s="1">
        <v>10</v>
      </c>
      <c r="I140" s="6">
        <f t="shared" si="39"/>
        <v>10</v>
      </c>
      <c r="J140" s="10"/>
      <c r="K140" s="62">
        <f>I140*J140</f>
        <v>0</v>
      </c>
      <c r="L140" s="54"/>
      <c r="M140" s="103"/>
      <c r="N140" s="98"/>
      <c r="O140" s="54"/>
    </row>
    <row r="141" spans="1:15" ht="15.75" thickBot="1">
      <c r="A141" s="133" t="s">
        <v>34</v>
      </c>
      <c r="B141" s="134"/>
      <c r="C141" s="134"/>
      <c r="D141" s="134"/>
      <c r="E141" s="134"/>
      <c r="F141" s="134"/>
      <c r="G141" s="134"/>
      <c r="H141" s="134"/>
      <c r="I141" s="134"/>
      <c r="J141" s="134"/>
      <c r="K141" s="42">
        <f>SUBTOTAL(9,K138:K140)</f>
        <v>0</v>
      </c>
      <c r="L141" s="54"/>
      <c r="M141" s="103"/>
      <c r="N141" s="98"/>
      <c r="O141" s="54"/>
    </row>
    <row r="142" spans="1:15" ht="18.75">
      <c r="A142" s="68">
        <v>20</v>
      </c>
      <c r="B142" s="69" t="s">
        <v>287</v>
      </c>
      <c r="C142" s="69"/>
      <c r="D142" s="69"/>
      <c r="E142" s="69"/>
      <c r="F142" s="69"/>
      <c r="G142" s="69"/>
      <c r="H142" s="69"/>
      <c r="I142" s="70"/>
      <c r="J142" s="69"/>
      <c r="K142" s="71"/>
      <c r="L142" s="54"/>
      <c r="M142" s="103"/>
      <c r="N142" s="98"/>
      <c r="O142" s="54"/>
    </row>
    <row r="143" spans="1:15" ht="15.75" thickBot="1">
      <c r="A143" s="74">
        <v>1</v>
      </c>
      <c r="B143" s="75" t="s">
        <v>76</v>
      </c>
      <c r="C143" s="3" t="s">
        <v>77</v>
      </c>
      <c r="D143" s="4" t="s">
        <v>68</v>
      </c>
      <c r="E143" s="61">
        <v>1</v>
      </c>
      <c r="F143" s="61"/>
      <c r="G143" s="4"/>
      <c r="H143" s="1">
        <v>2</v>
      </c>
      <c r="I143" s="6">
        <f t="shared" ref="I143" si="40">SUM(F143:H143)</f>
        <v>2</v>
      </c>
      <c r="J143" s="10"/>
      <c r="K143" s="76">
        <f>I143*J143</f>
        <v>0</v>
      </c>
      <c r="L143" s="54"/>
      <c r="M143" s="103"/>
      <c r="N143" s="98"/>
      <c r="O143" s="54"/>
    </row>
    <row r="144" spans="1:15" ht="15.75" thickBot="1">
      <c r="A144" s="135" t="s">
        <v>34</v>
      </c>
      <c r="B144" s="136"/>
      <c r="C144" s="136"/>
      <c r="D144" s="136"/>
      <c r="E144" s="136"/>
      <c r="F144" s="136"/>
      <c r="G144" s="136"/>
      <c r="H144" s="136"/>
      <c r="I144" s="136"/>
      <c r="J144" s="137"/>
      <c r="K144" s="42">
        <f>SUBTOTAL(9,K143:K143)</f>
        <v>0</v>
      </c>
      <c r="L144" s="54"/>
      <c r="M144" s="103"/>
      <c r="N144" s="98"/>
      <c r="O144" s="54"/>
    </row>
    <row r="145" spans="1:15" ht="18.75">
      <c r="A145" s="25">
        <v>21</v>
      </c>
      <c r="B145" s="24" t="s">
        <v>266</v>
      </c>
      <c r="C145" s="24"/>
      <c r="D145" s="24"/>
      <c r="E145" s="24"/>
      <c r="F145" s="24"/>
      <c r="G145" s="24"/>
      <c r="H145" s="24"/>
      <c r="I145" s="31"/>
      <c r="J145" s="24"/>
      <c r="K145" s="32"/>
      <c r="L145" s="54"/>
      <c r="M145" s="106"/>
      <c r="N145" s="98"/>
      <c r="O145" s="54"/>
    </row>
    <row r="146" spans="1:15" ht="30">
      <c r="A146" s="40">
        <v>1</v>
      </c>
      <c r="B146" s="3" t="s">
        <v>6</v>
      </c>
      <c r="C146" s="8" t="s">
        <v>7</v>
      </c>
      <c r="D146" s="4" t="s">
        <v>8</v>
      </c>
      <c r="E146" s="9">
        <v>6</v>
      </c>
      <c r="F146" s="9">
        <v>2</v>
      </c>
      <c r="G146" s="1"/>
      <c r="H146" s="1"/>
      <c r="I146" s="6">
        <f t="shared" ref="I146:I159" si="41">SUM(F146:H146)</f>
        <v>2</v>
      </c>
      <c r="J146" s="10"/>
      <c r="K146" s="36">
        <f>I146*J146</f>
        <v>0</v>
      </c>
      <c r="L146" s="54"/>
      <c r="M146" s="103"/>
      <c r="N146" s="98"/>
      <c r="O146" s="54"/>
    </row>
    <row r="147" spans="1:15" ht="30" customHeight="1">
      <c r="A147" s="40">
        <v>2</v>
      </c>
      <c r="B147" s="3" t="s">
        <v>9</v>
      </c>
      <c r="C147" s="8" t="s">
        <v>10</v>
      </c>
      <c r="D147" s="4" t="s">
        <v>8</v>
      </c>
      <c r="E147" s="9">
        <v>6</v>
      </c>
      <c r="F147" s="9">
        <v>2</v>
      </c>
      <c r="G147" s="1"/>
      <c r="H147" s="1"/>
      <c r="I147" s="6">
        <f t="shared" si="41"/>
        <v>2</v>
      </c>
      <c r="J147" s="10"/>
      <c r="K147" s="36">
        <f>I147*J147</f>
        <v>0</v>
      </c>
      <c r="L147" s="54"/>
      <c r="M147" s="103"/>
      <c r="N147" s="98"/>
      <c r="O147" s="54"/>
    </row>
    <row r="148" spans="1:15" ht="30" customHeight="1">
      <c r="A148" s="40">
        <v>3</v>
      </c>
      <c r="B148" s="3" t="s">
        <v>215</v>
      </c>
      <c r="C148" s="8" t="s">
        <v>216</v>
      </c>
      <c r="D148" s="4" t="s">
        <v>8</v>
      </c>
      <c r="E148" s="9">
        <v>100</v>
      </c>
      <c r="F148" s="9">
        <v>3</v>
      </c>
      <c r="G148" s="1"/>
      <c r="H148" s="1"/>
      <c r="I148" s="6">
        <f t="shared" si="41"/>
        <v>3</v>
      </c>
      <c r="J148" s="10"/>
      <c r="K148" s="36">
        <f t="shared" ref="K148:K159" si="42">I148*J148</f>
        <v>0</v>
      </c>
      <c r="L148" s="54"/>
      <c r="M148" s="103"/>
      <c r="N148" s="98"/>
      <c r="O148" s="54"/>
    </row>
    <row r="149" spans="1:15" ht="30" customHeight="1">
      <c r="A149" s="40">
        <v>4</v>
      </c>
      <c r="B149" s="3" t="s">
        <v>217</v>
      </c>
      <c r="C149" s="8" t="s">
        <v>218</v>
      </c>
      <c r="D149" s="4" t="s">
        <v>8</v>
      </c>
      <c r="E149" s="9">
        <v>100</v>
      </c>
      <c r="F149" s="9">
        <v>3</v>
      </c>
      <c r="G149" s="1"/>
      <c r="H149" s="1"/>
      <c r="I149" s="6">
        <f t="shared" si="41"/>
        <v>3</v>
      </c>
      <c r="J149" s="10"/>
      <c r="K149" s="36">
        <f t="shared" si="42"/>
        <v>0</v>
      </c>
      <c r="L149" s="54"/>
      <c r="M149" s="103"/>
      <c r="N149" s="98"/>
      <c r="O149" s="54"/>
    </row>
    <row r="150" spans="1:15" ht="30" customHeight="1">
      <c r="A150" s="40">
        <v>5</v>
      </c>
      <c r="B150" s="3" t="s">
        <v>219</v>
      </c>
      <c r="C150" s="8" t="s">
        <v>220</v>
      </c>
      <c r="D150" s="4" t="s">
        <v>8</v>
      </c>
      <c r="E150" s="9">
        <v>100</v>
      </c>
      <c r="F150" s="9">
        <v>3</v>
      </c>
      <c r="G150" s="1"/>
      <c r="H150" s="1"/>
      <c r="I150" s="6">
        <f t="shared" si="41"/>
        <v>3</v>
      </c>
      <c r="J150" s="10"/>
      <c r="K150" s="36">
        <f t="shared" si="42"/>
        <v>0</v>
      </c>
      <c r="L150" s="54"/>
      <c r="M150" s="103"/>
      <c r="N150" s="98"/>
      <c r="O150" s="54"/>
    </row>
    <row r="151" spans="1:15" ht="30" customHeight="1">
      <c r="A151" s="40">
        <v>6</v>
      </c>
      <c r="B151" s="3" t="s">
        <v>221</v>
      </c>
      <c r="C151" s="8" t="s">
        <v>222</v>
      </c>
      <c r="D151" s="4" t="s">
        <v>8</v>
      </c>
      <c r="E151" s="9">
        <v>300</v>
      </c>
      <c r="F151" s="9">
        <v>3</v>
      </c>
      <c r="G151" s="1"/>
      <c r="H151" s="1"/>
      <c r="I151" s="6">
        <f t="shared" si="41"/>
        <v>3</v>
      </c>
      <c r="J151" s="10"/>
      <c r="K151" s="36">
        <f t="shared" si="42"/>
        <v>0</v>
      </c>
      <c r="L151" s="54"/>
      <c r="M151" s="103"/>
      <c r="N151" s="98"/>
      <c r="O151" s="54"/>
    </row>
    <row r="152" spans="1:15" ht="30" customHeight="1">
      <c r="A152" s="40">
        <v>7</v>
      </c>
      <c r="B152" s="3" t="s">
        <v>223</v>
      </c>
      <c r="C152" s="8" t="s">
        <v>224</v>
      </c>
      <c r="D152" s="4" t="s">
        <v>8</v>
      </c>
      <c r="E152" s="9">
        <v>300</v>
      </c>
      <c r="F152" s="9">
        <v>3</v>
      </c>
      <c r="G152" s="1"/>
      <c r="H152" s="1"/>
      <c r="I152" s="6">
        <f t="shared" si="41"/>
        <v>3</v>
      </c>
      <c r="J152" s="10"/>
      <c r="K152" s="36">
        <f t="shared" si="42"/>
        <v>0</v>
      </c>
      <c r="L152" s="54"/>
      <c r="M152" s="103"/>
      <c r="N152" s="98"/>
      <c r="O152" s="54"/>
    </row>
    <row r="153" spans="1:15" ht="30" customHeight="1">
      <c r="A153" s="40">
        <v>8</v>
      </c>
      <c r="B153" s="3" t="s">
        <v>225</v>
      </c>
      <c r="C153" s="8" t="s">
        <v>226</v>
      </c>
      <c r="D153" s="4" t="s">
        <v>8</v>
      </c>
      <c r="E153" s="9">
        <v>200</v>
      </c>
      <c r="F153" s="9">
        <v>6</v>
      </c>
      <c r="G153" s="1"/>
      <c r="H153" s="1"/>
      <c r="I153" s="6">
        <f t="shared" si="41"/>
        <v>6</v>
      </c>
      <c r="J153" s="10"/>
      <c r="K153" s="36">
        <f t="shared" si="42"/>
        <v>0</v>
      </c>
      <c r="L153" s="54"/>
      <c r="M153" s="103"/>
      <c r="N153" s="98"/>
      <c r="O153" s="54"/>
    </row>
    <row r="154" spans="1:15" ht="30" customHeight="1">
      <c r="A154" s="40">
        <v>9</v>
      </c>
      <c r="B154" s="3" t="s">
        <v>227</v>
      </c>
      <c r="C154" s="8" t="s">
        <v>228</v>
      </c>
      <c r="D154" s="4" t="s">
        <v>134</v>
      </c>
      <c r="E154" s="9">
        <v>12</v>
      </c>
      <c r="F154" s="9">
        <v>5</v>
      </c>
      <c r="G154" s="1"/>
      <c r="H154" s="1"/>
      <c r="I154" s="6">
        <f t="shared" si="41"/>
        <v>5</v>
      </c>
      <c r="J154" s="10"/>
      <c r="K154" s="36">
        <f t="shared" si="42"/>
        <v>0</v>
      </c>
      <c r="L154" s="54"/>
      <c r="M154" s="103"/>
      <c r="N154" s="98"/>
      <c r="O154" s="54"/>
    </row>
    <row r="155" spans="1:15" ht="30" customHeight="1">
      <c r="A155" s="40">
        <v>10</v>
      </c>
      <c r="B155" s="3" t="s">
        <v>229</v>
      </c>
      <c r="C155" s="8" t="s">
        <v>230</v>
      </c>
      <c r="D155" s="4" t="s">
        <v>134</v>
      </c>
      <c r="E155" s="9">
        <v>10</v>
      </c>
      <c r="F155" s="9">
        <v>5</v>
      </c>
      <c r="G155" s="1"/>
      <c r="H155" s="1"/>
      <c r="I155" s="6">
        <f t="shared" si="41"/>
        <v>5</v>
      </c>
      <c r="J155" s="10"/>
      <c r="K155" s="36">
        <f t="shared" si="42"/>
        <v>0</v>
      </c>
      <c r="L155" s="54"/>
      <c r="M155" s="103"/>
      <c r="N155" s="98"/>
      <c r="O155" s="54"/>
    </row>
    <row r="156" spans="1:15" ht="30" customHeight="1">
      <c r="A156" s="40">
        <v>11</v>
      </c>
      <c r="B156" s="3" t="s">
        <v>231</v>
      </c>
      <c r="C156" s="8" t="s">
        <v>232</v>
      </c>
      <c r="D156" s="4" t="s">
        <v>134</v>
      </c>
      <c r="E156" s="9">
        <v>10</v>
      </c>
      <c r="F156" s="9">
        <v>5</v>
      </c>
      <c r="G156" s="1"/>
      <c r="H156" s="1"/>
      <c r="I156" s="6">
        <f t="shared" si="41"/>
        <v>5</v>
      </c>
      <c r="J156" s="10"/>
      <c r="K156" s="36">
        <f t="shared" si="42"/>
        <v>0</v>
      </c>
      <c r="L156" s="54"/>
      <c r="M156" s="103"/>
      <c r="N156" s="98"/>
      <c r="O156" s="54"/>
    </row>
    <row r="157" spans="1:15" ht="30" customHeight="1">
      <c r="A157" s="40">
        <v>12</v>
      </c>
      <c r="B157" s="3" t="s">
        <v>233</v>
      </c>
      <c r="C157" s="8" t="s">
        <v>234</v>
      </c>
      <c r="D157" s="4" t="s">
        <v>134</v>
      </c>
      <c r="E157" s="9">
        <v>6</v>
      </c>
      <c r="F157" s="9">
        <v>10</v>
      </c>
      <c r="G157" s="1"/>
      <c r="H157" s="1"/>
      <c r="I157" s="6">
        <f t="shared" si="41"/>
        <v>10</v>
      </c>
      <c r="J157" s="10"/>
      <c r="K157" s="36">
        <f t="shared" si="42"/>
        <v>0</v>
      </c>
      <c r="L157" s="54"/>
      <c r="M157" s="103"/>
      <c r="N157" s="98"/>
      <c r="O157" s="54"/>
    </row>
    <row r="158" spans="1:15" ht="30" customHeight="1">
      <c r="A158" s="40">
        <v>13</v>
      </c>
      <c r="B158" s="3" t="s">
        <v>235</v>
      </c>
      <c r="C158" s="8" t="s">
        <v>236</v>
      </c>
      <c r="D158" s="4" t="s">
        <v>8</v>
      </c>
      <c r="E158" s="9">
        <v>100</v>
      </c>
      <c r="F158" s="9">
        <v>3</v>
      </c>
      <c r="G158" s="1"/>
      <c r="H158" s="1"/>
      <c r="I158" s="6">
        <f t="shared" si="41"/>
        <v>3</v>
      </c>
      <c r="J158" s="10"/>
      <c r="K158" s="36">
        <f t="shared" si="42"/>
        <v>0</v>
      </c>
      <c r="L158" s="54"/>
      <c r="M158" s="103"/>
      <c r="N158" s="98"/>
      <c r="O158" s="54"/>
    </row>
    <row r="159" spans="1:15" ht="30" customHeight="1" thickBot="1">
      <c r="A159" s="40">
        <v>14</v>
      </c>
      <c r="B159" s="3" t="s">
        <v>237</v>
      </c>
      <c r="C159" s="8" t="s">
        <v>238</v>
      </c>
      <c r="D159" s="4" t="s">
        <v>8</v>
      </c>
      <c r="E159" s="9">
        <v>100</v>
      </c>
      <c r="F159" s="9">
        <v>3</v>
      </c>
      <c r="G159" s="1"/>
      <c r="H159" s="1"/>
      <c r="I159" s="6">
        <f t="shared" si="41"/>
        <v>3</v>
      </c>
      <c r="J159" s="10"/>
      <c r="K159" s="36">
        <f t="shared" si="42"/>
        <v>0</v>
      </c>
      <c r="L159" s="54"/>
      <c r="M159" s="103"/>
      <c r="N159" s="98"/>
      <c r="O159" s="54"/>
    </row>
    <row r="160" spans="1:15" ht="15.75" thickBot="1">
      <c r="A160" s="131" t="s">
        <v>34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42">
        <f>SUBTOTAL(9,K146:K159)</f>
        <v>0</v>
      </c>
      <c r="L160" s="54"/>
      <c r="M160" s="103"/>
      <c r="N160" s="98"/>
      <c r="O160" s="54"/>
    </row>
    <row r="161" spans="1:15" ht="18.75">
      <c r="A161" s="25">
        <v>22</v>
      </c>
      <c r="B161" s="24" t="s">
        <v>267</v>
      </c>
      <c r="C161" s="24"/>
      <c r="D161" s="24"/>
      <c r="E161" s="24"/>
      <c r="F161" s="24"/>
      <c r="G161" s="24"/>
      <c r="H161" s="24"/>
      <c r="I161" s="31"/>
      <c r="J161" s="24"/>
      <c r="K161" s="32"/>
      <c r="L161" s="54"/>
      <c r="M161" s="106"/>
      <c r="N161" s="98"/>
      <c r="O161" s="54"/>
    </row>
    <row r="162" spans="1:15" ht="30">
      <c r="A162" s="40">
        <v>1</v>
      </c>
      <c r="B162" s="3" t="s">
        <v>290</v>
      </c>
      <c r="C162" s="8" t="s">
        <v>214</v>
      </c>
      <c r="D162" s="4" t="s">
        <v>8</v>
      </c>
      <c r="E162" s="9" t="s">
        <v>88</v>
      </c>
      <c r="F162" s="9">
        <v>2</v>
      </c>
      <c r="G162" s="1"/>
      <c r="H162" s="1"/>
      <c r="I162" s="6">
        <f t="shared" ref="I162:I163" si="43">SUM(F162:H162)</f>
        <v>2</v>
      </c>
      <c r="J162" s="10"/>
      <c r="K162" s="36">
        <f>I162*J162</f>
        <v>0</v>
      </c>
      <c r="L162" s="54"/>
      <c r="M162" s="103"/>
      <c r="N162" s="98"/>
      <c r="O162" s="54"/>
    </row>
    <row r="163" spans="1:15" ht="15.75" thickBot="1">
      <c r="A163" s="40">
        <v>2</v>
      </c>
      <c r="B163" s="3" t="s">
        <v>86</v>
      </c>
      <c r="C163" s="8" t="s">
        <v>244</v>
      </c>
      <c r="D163" s="4" t="s">
        <v>8</v>
      </c>
      <c r="E163" s="9" t="s">
        <v>88</v>
      </c>
      <c r="F163" s="9">
        <v>2</v>
      </c>
      <c r="G163" s="1"/>
      <c r="H163" s="1"/>
      <c r="I163" s="6">
        <f t="shared" si="43"/>
        <v>2</v>
      </c>
      <c r="J163" s="10"/>
      <c r="K163" s="36">
        <f>I163*J163</f>
        <v>0</v>
      </c>
      <c r="L163" s="54"/>
      <c r="M163" s="103"/>
      <c r="N163" s="98"/>
      <c r="O163" s="54"/>
    </row>
    <row r="164" spans="1:15" ht="15.75" thickBot="1">
      <c r="A164" s="131" t="s">
        <v>34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42">
        <f>SUM(K162:K163)</f>
        <v>0</v>
      </c>
      <c r="L164" s="54"/>
      <c r="M164" s="103"/>
      <c r="N164" s="98"/>
      <c r="O164" s="54"/>
    </row>
    <row r="165" spans="1:15" ht="18.75">
      <c r="A165" s="124">
        <v>23</v>
      </c>
      <c r="B165" s="125" t="s">
        <v>276</v>
      </c>
      <c r="C165" s="126"/>
      <c r="D165" s="126"/>
      <c r="E165" s="126"/>
      <c r="F165" s="126"/>
      <c r="G165" s="119"/>
      <c r="H165" s="119"/>
      <c r="I165" s="119"/>
      <c r="J165" s="119"/>
      <c r="K165" s="119"/>
      <c r="L165" s="103"/>
      <c r="M165" s="103"/>
      <c r="N165" s="98"/>
      <c r="O165" s="54"/>
    </row>
    <row r="166" spans="1:15" ht="105">
      <c r="A166" s="77">
        <v>1</v>
      </c>
      <c r="B166" s="78" t="s">
        <v>277</v>
      </c>
      <c r="C166" s="78" t="s">
        <v>288</v>
      </c>
      <c r="D166" s="79" t="s">
        <v>8</v>
      </c>
      <c r="E166" s="80">
        <v>1</v>
      </c>
      <c r="F166" s="81"/>
      <c r="G166" s="26"/>
      <c r="H166" s="26"/>
      <c r="I166" s="81">
        <v>80</v>
      </c>
      <c r="J166" s="82"/>
      <c r="K166" s="83">
        <f>I166*J166</f>
        <v>0</v>
      </c>
    </row>
    <row r="167" spans="1:15" ht="15.75" thickBot="1">
      <c r="A167" s="84"/>
      <c r="B167" s="85"/>
      <c r="C167" s="86"/>
      <c r="D167" s="87"/>
      <c r="E167" s="88"/>
      <c r="F167" s="89"/>
      <c r="G167" s="26"/>
      <c r="H167" s="26"/>
      <c r="I167" s="89">
        <v>0</v>
      </c>
      <c r="J167" s="90"/>
      <c r="K167" s="91">
        <f>I167*J167</f>
        <v>0</v>
      </c>
    </row>
    <row r="168" spans="1:15" ht="15.75" thickBot="1">
      <c r="A168" s="130" t="s">
        <v>34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92">
        <f>SUM(K166:K167)</f>
        <v>0</v>
      </c>
    </row>
    <row r="169" spans="1:15" ht="18.75">
      <c r="A169" s="124">
        <v>24</v>
      </c>
      <c r="B169" s="125" t="s">
        <v>278</v>
      </c>
      <c r="C169" s="126"/>
      <c r="D169" s="126"/>
      <c r="E169" s="126"/>
      <c r="F169" s="73"/>
      <c r="G169" s="73"/>
      <c r="H169" s="73"/>
      <c r="I169" s="126"/>
      <c r="J169" s="126"/>
      <c r="K169" s="127"/>
    </row>
    <row r="170" spans="1:15">
      <c r="A170" s="77">
        <v>1</v>
      </c>
      <c r="B170" s="78" t="s">
        <v>279</v>
      </c>
      <c r="C170" s="78" t="s">
        <v>280</v>
      </c>
      <c r="D170" s="79" t="s">
        <v>8</v>
      </c>
      <c r="E170" s="79">
        <v>1</v>
      </c>
      <c r="F170" s="72"/>
      <c r="G170" s="72"/>
      <c r="H170" s="72"/>
      <c r="I170" s="79" t="s">
        <v>281</v>
      </c>
      <c r="J170" s="82"/>
      <c r="K170" s="82">
        <f>I170*J170</f>
        <v>0</v>
      </c>
    </row>
    <row r="171" spans="1:15" ht="15.75" customHeight="1" thickBot="1">
      <c r="A171" s="84"/>
      <c r="B171" s="86"/>
      <c r="C171" s="93"/>
      <c r="D171" s="87"/>
      <c r="E171" s="88"/>
      <c r="F171" s="72"/>
      <c r="G171" s="72"/>
      <c r="H171" s="72"/>
      <c r="I171" s="89">
        <v>0</v>
      </c>
      <c r="J171" s="90"/>
      <c r="K171" s="91">
        <f>I171*J171</f>
        <v>0</v>
      </c>
      <c r="L171" s="103"/>
    </row>
    <row r="172" spans="1:15" ht="15.75" thickBot="1">
      <c r="D172" s="26"/>
      <c r="E172" s="26"/>
      <c r="F172" s="26"/>
      <c r="G172" s="26"/>
      <c r="H172" s="26"/>
      <c r="I172" s="26"/>
      <c r="J172" s="121" t="s">
        <v>34</v>
      </c>
      <c r="K172" s="92">
        <f>SUM(K170:K171)</f>
        <v>0</v>
      </c>
      <c r="L172" s="111"/>
      <c r="M172" s="111"/>
      <c r="N172" s="112"/>
      <c r="O172" s="103"/>
    </row>
    <row r="173" spans="1:15" ht="18.75">
      <c r="A173" s="124">
        <v>25</v>
      </c>
      <c r="B173" s="126" t="s">
        <v>282</v>
      </c>
      <c r="C173" s="126"/>
      <c r="D173" s="126"/>
      <c r="E173" s="126"/>
      <c r="F173" s="73"/>
      <c r="G173" s="73"/>
      <c r="H173" s="73"/>
      <c r="I173" s="126"/>
      <c r="J173" s="126"/>
      <c r="K173" s="127"/>
      <c r="L173" s="103"/>
      <c r="M173" s="103"/>
      <c r="N173" s="104"/>
      <c r="O173" s="103"/>
    </row>
    <row r="174" spans="1:15">
      <c r="A174" s="77">
        <v>1</v>
      </c>
      <c r="B174" s="78" t="s">
        <v>283</v>
      </c>
      <c r="C174" s="78" t="s">
        <v>284</v>
      </c>
      <c r="D174" s="79" t="s">
        <v>250</v>
      </c>
      <c r="E174" s="80">
        <v>500</v>
      </c>
      <c r="F174" s="72"/>
      <c r="G174" s="72"/>
      <c r="H174" s="72"/>
      <c r="I174" s="81">
        <v>1</v>
      </c>
      <c r="J174" s="82"/>
      <c r="K174" s="94">
        <f>I174*J174</f>
        <v>0</v>
      </c>
      <c r="L174" s="114"/>
      <c r="M174" s="114"/>
      <c r="N174" s="115"/>
      <c r="O174" s="103"/>
    </row>
    <row r="175" spans="1:15" ht="15.75" thickBot="1">
      <c r="A175" s="84"/>
      <c r="B175" s="86"/>
      <c r="C175" s="86"/>
      <c r="D175" s="87"/>
      <c r="E175" s="88"/>
      <c r="F175" s="72"/>
      <c r="G175" s="72"/>
      <c r="H175" s="72"/>
      <c r="I175" s="89">
        <v>0</v>
      </c>
      <c r="J175" s="95"/>
      <c r="K175" s="96">
        <f>I175*J175</f>
        <v>0</v>
      </c>
      <c r="L175" s="114"/>
      <c r="M175" s="114"/>
      <c r="N175" s="115"/>
      <c r="O175" s="103"/>
    </row>
    <row r="176" spans="1:15" ht="15.75" thickBot="1">
      <c r="D176" s="26"/>
      <c r="E176" s="26"/>
      <c r="F176" s="26"/>
      <c r="G176" s="26"/>
      <c r="H176" s="26"/>
      <c r="I176" s="26"/>
      <c r="J176" s="121" t="s">
        <v>34</v>
      </c>
      <c r="K176" s="97">
        <f>SUM(K174:K175)</f>
        <v>0</v>
      </c>
      <c r="L176" s="114"/>
      <c r="M176" s="114"/>
      <c r="N176" s="115"/>
      <c r="O176" s="103"/>
    </row>
    <row r="177" spans="1:15">
      <c r="B177" s="103"/>
      <c r="C177" s="103"/>
      <c r="D177" s="109"/>
      <c r="E177" s="109"/>
      <c r="F177" s="109"/>
      <c r="G177" s="109"/>
      <c r="H177" s="109"/>
      <c r="I177" s="105"/>
      <c r="J177" s="110"/>
      <c r="K177" s="116"/>
      <c r="L177" s="117"/>
      <c r="M177" s="117"/>
      <c r="N177" s="117"/>
      <c r="O177" s="103"/>
    </row>
    <row r="178" spans="1:15">
      <c r="B178" s="103"/>
      <c r="C178" s="113"/>
      <c r="D178" s="109"/>
      <c r="E178" s="109"/>
      <c r="F178" s="109"/>
      <c r="G178" s="109"/>
      <c r="H178" s="109"/>
      <c r="I178" s="105"/>
      <c r="J178" s="122"/>
      <c r="K178" s="123"/>
      <c r="L178" s="117"/>
      <c r="M178" s="117"/>
      <c r="N178" s="117"/>
      <c r="O178" s="103"/>
    </row>
    <row r="179" spans="1:15">
      <c r="B179" s="103"/>
      <c r="C179" s="113"/>
      <c r="D179" s="109"/>
      <c r="E179" s="109"/>
      <c r="F179" s="109"/>
      <c r="G179" s="109"/>
      <c r="H179" s="109"/>
      <c r="I179" s="105"/>
      <c r="J179" s="122"/>
      <c r="K179" s="123"/>
      <c r="L179" s="117"/>
      <c r="M179" s="117"/>
      <c r="N179" s="117"/>
      <c r="O179" s="103"/>
    </row>
    <row r="180" spans="1:15">
      <c r="B180" s="103"/>
      <c r="C180" s="113"/>
      <c r="D180" s="109"/>
      <c r="E180" s="109"/>
      <c r="F180" s="109"/>
      <c r="G180" s="109"/>
      <c r="H180" s="109"/>
      <c r="I180" s="105"/>
      <c r="J180" s="122"/>
      <c r="K180" s="123"/>
      <c r="L180" s="117"/>
      <c r="M180" s="117"/>
      <c r="N180" s="117"/>
      <c r="O180" s="103"/>
    </row>
    <row r="181" spans="1:15">
      <c r="A181" s="26" t="s">
        <v>291</v>
      </c>
      <c r="B181" s="103"/>
      <c r="C181" s="128" t="s">
        <v>292</v>
      </c>
      <c r="D181" s="129"/>
      <c r="E181" s="109"/>
      <c r="F181" s="109"/>
      <c r="G181" s="109"/>
      <c r="H181" s="109"/>
      <c r="I181" s="105"/>
      <c r="J181" s="110"/>
      <c r="K181" s="118"/>
      <c r="L181" s="114"/>
      <c r="M181" s="114"/>
      <c r="N181" s="115"/>
      <c r="O181" s="103"/>
    </row>
    <row r="182" spans="1:15">
      <c r="B182" s="103"/>
      <c r="C182" s="103"/>
      <c r="D182" s="109"/>
      <c r="E182" s="109"/>
      <c r="F182" s="109"/>
      <c r="G182" s="109"/>
      <c r="H182" s="109"/>
      <c r="I182" s="105"/>
      <c r="J182" s="110"/>
      <c r="K182" s="118"/>
      <c r="L182" s="114"/>
      <c r="M182" s="114"/>
      <c r="N182" s="115"/>
      <c r="O182" s="103"/>
    </row>
    <row r="183" spans="1:15">
      <c r="B183" s="103"/>
      <c r="C183" s="103"/>
      <c r="D183" s="109"/>
      <c r="E183" s="109"/>
      <c r="F183" s="109"/>
      <c r="G183" s="109"/>
      <c r="H183" s="109"/>
      <c r="I183" s="105"/>
      <c r="J183" s="110"/>
      <c r="K183" s="116"/>
      <c r="L183" s="114"/>
      <c r="M183" s="114"/>
      <c r="N183" s="115"/>
      <c r="O183" s="103"/>
    </row>
    <row r="184" spans="1:15">
      <c r="B184" s="103"/>
      <c r="C184" s="113"/>
      <c r="D184" s="109"/>
      <c r="E184" s="109"/>
      <c r="F184" s="109"/>
      <c r="G184" s="109"/>
      <c r="H184" s="109"/>
      <c r="I184" s="105"/>
      <c r="J184" s="110"/>
      <c r="K184" s="118"/>
      <c r="L184" s="117"/>
      <c r="M184" s="117"/>
      <c r="N184" s="117"/>
      <c r="O184" s="103"/>
    </row>
    <row r="185" spans="1:15">
      <c r="B185" s="103"/>
      <c r="C185" s="103"/>
      <c r="D185" s="109"/>
      <c r="E185" s="109"/>
      <c r="F185" s="109"/>
      <c r="G185" s="109"/>
      <c r="H185" s="109"/>
      <c r="I185" s="105"/>
      <c r="J185" s="110"/>
      <c r="K185" s="118"/>
      <c r="L185" s="115"/>
      <c r="M185" s="114"/>
      <c r="N185" s="115"/>
      <c r="O185" s="103"/>
    </row>
    <row r="186" spans="1:15">
      <c r="B186" s="103"/>
      <c r="C186" s="103"/>
      <c r="D186" s="109"/>
      <c r="E186" s="109"/>
      <c r="F186" s="109"/>
      <c r="G186" s="109"/>
      <c r="H186" s="109"/>
      <c r="I186" s="105"/>
      <c r="J186" s="110"/>
      <c r="K186" s="118"/>
      <c r="L186" s="115"/>
      <c r="M186" s="114"/>
      <c r="N186" s="115"/>
      <c r="O186" s="103"/>
    </row>
    <row r="187" spans="1:15">
      <c r="B187" s="103"/>
      <c r="C187" s="103"/>
      <c r="D187" s="109"/>
      <c r="E187" s="109"/>
      <c r="F187" s="109"/>
      <c r="G187" s="109"/>
      <c r="H187" s="109"/>
      <c r="I187" s="105"/>
      <c r="J187" s="110"/>
      <c r="K187" s="116"/>
      <c r="L187" s="115"/>
      <c r="M187" s="114"/>
      <c r="N187" s="115"/>
      <c r="O187" s="103"/>
    </row>
    <row r="188" spans="1:15">
      <c r="B188" s="103"/>
      <c r="C188" s="103"/>
      <c r="D188" s="109"/>
      <c r="E188" s="109"/>
      <c r="F188" s="109"/>
      <c r="G188" s="109"/>
      <c r="H188" s="109"/>
      <c r="I188" s="105"/>
      <c r="J188" s="110"/>
      <c r="K188" s="110"/>
      <c r="L188" s="103"/>
      <c r="M188" s="103"/>
      <c r="N188" s="104"/>
      <c r="O188" s="103"/>
    </row>
  </sheetData>
  <mergeCells count="32">
    <mergeCell ref="A1:K1"/>
    <mergeCell ref="A3:K3"/>
    <mergeCell ref="A4:K4"/>
    <mergeCell ref="B7:B10"/>
    <mergeCell ref="D7:I8"/>
    <mergeCell ref="J7:K8"/>
    <mergeCell ref="C7:C10"/>
    <mergeCell ref="A7:A10"/>
    <mergeCell ref="A5:K5"/>
    <mergeCell ref="D9:D10"/>
    <mergeCell ref="E9:E10"/>
    <mergeCell ref="F9:I9"/>
    <mergeCell ref="J9:J10"/>
    <mergeCell ref="K9:K10"/>
    <mergeCell ref="O11:O16"/>
    <mergeCell ref="A85:J85"/>
    <mergeCell ref="A111:J111"/>
    <mergeCell ref="A116:J116"/>
    <mergeCell ref="A129:J129"/>
    <mergeCell ref="A26:J26"/>
    <mergeCell ref="A78:J78"/>
    <mergeCell ref="A29:J29"/>
    <mergeCell ref="A34:J34"/>
    <mergeCell ref="A44:J44"/>
    <mergeCell ref="A50:J50"/>
    <mergeCell ref="A16:J16"/>
    <mergeCell ref="A168:J168"/>
    <mergeCell ref="A164:J164"/>
    <mergeCell ref="A136:J136"/>
    <mergeCell ref="A141:J141"/>
    <mergeCell ref="A144:J144"/>
    <mergeCell ref="A160:J160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8:I23 I28 I31:I32 I12:I14 I146:I147 I24:I25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2019-01-18T12:50:12Z</cp:lastPrinted>
  <dcterms:created xsi:type="dcterms:W3CDTF">2017-02-09T08:34:34Z</dcterms:created>
  <dcterms:modified xsi:type="dcterms:W3CDTF">2019-09-13T12:34:13Z</dcterms:modified>
</cp:coreProperties>
</file>