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12450" windowHeight="118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<sst xmlns="http://schemas.openxmlformats.org/spreadsheetml/2006/main" count="276" uniqueCount="159">
  <si>
    <t>Poř.č.</t>
  </si>
  <si>
    <t>Popis</t>
  </si>
  <si>
    <t xml:space="preserve">Výměra </t>
  </si>
  <si>
    <t>MJ</t>
  </si>
  <si>
    <t>Zdravotechnika - vnitřní kanalizace</t>
  </si>
  <si>
    <t>Potrubí kanalizační z PP odpadní systém HT DN 70</t>
  </si>
  <si>
    <t>Potrubí kanalizační z PP odpadní systém HT DN 100</t>
  </si>
  <si>
    <t>Potrubí kanalizační z PP odpadní systém HT DN 150</t>
  </si>
  <si>
    <t>Přivzdušňovací ventil vnitřní odpadních potrubí DN 110</t>
  </si>
  <si>
    <t>Potrubí z plastových trub HT Systém (polypropylenové PPs) odpadní (svislé) DN 70</t>
  </si>
  <si>
    <t>POMOCNĚ PRO DN 75</t>
  </si>
  <si>
    <t>Potrubí z plastových trub HT Systém (polypropylenové PPs) odpadní (svislé) DN 100</t>
  </si>
  <si>
    <t>POMOCNĚ PRO DN 110</t>
  </si>
  <si>
    <t>Potrubí z plastových trub HT Systém (polypropylenové PPs) odpadní (svislé) DN 150</t>
  </si>
  <si>
    <t>POMOCNĚ PRO DN 140, DN 160</t>
  </si>
  <si>
    <t>Ventily přivzdušňovací odpadních potrubí vnitřní DN 110</t>
  </si>
  <si>
    <t>Zdravotechnika - vnitřní vodovod</t>
  </si>
  <si>
    <t>Potrubí vodovodní plastové PPR svar polyfuze PN 16 D 20 x 2,8 mm</t>
  </si>
  <si>
    <t>Potrubí z plastových trubek z polypropylenu (PPR) svařovaných polyfuzně PN 16 (SDR 7,4) D 20 x 2,8</t>
  </si>
  <si>
    <t>Potrubí vodovodní plastové PPR svar polyfuze PN 16 D 25 x 3,5 mm</t>
  </si>
  <si>
    <t>Potrubí z plastových trubek z polypropylenu (PPR) svařovaných polyfuzně PN 16 (SDR 7,4) D 25 x 3,5</t>
  </si>
  <si>
    <t>Potrubí vodovodní plastové PPR svar polyfuze PN 16 D 32 x 4,4 mm</t>
  </si>
  <si>
    <t>Potrubí z plastových trubek z polypropylenu (PPR) svařovaných polyfuzně PN 16 (SDR 7,4) D 32 x 4,4</t>
  </si>
  <si>
    <t>Potrubí vodovodní plastové PPR svar polyfuze PN 16 D 40 x 5,5 mm</t>
  </si>
  <si>
    <t>Potrubí z plastových trubek z polypropylenu (PPR) svařovaných polyfuzně PN 16 (SDR 7,4) D 40 x 5,5</t>
  </si>
  <si>
    <t>Ochrana vodovodního potrubí přilepenými tepelně izolačními trubicemi z PE tl do 10 mm DN do 22 mm</t>
  </si>
  <si>
    <t>Ochrana potrubí tepelně izolačními trubicemi z pěnového polyetylenu PE přilepenými v příčných a podélných spojích, tloušťky izolace přes 6 do 10 mm, vnitřního průměru DN do 22 mm</t>
  </si>
  <si>
    <t>Ochrana vodovodního potrubí přilepenými tepelně izolačními trubicemi z PE tl do 10 mm DN do 42 mm</t>
  </si>
  <si>
    <t>Ochrana potrubí tepelně izolačními trubicemi z pěnového polyetylenu PE přilepenými v příčných a podélných spojích, tloušťky izolace přes 6 do 10 mm, vnitřního průměru DN přes 22 do 42 mm</t>
  </si>
  <si>
    <t>Kohout kulový přímý G 3/4 PN 42 do 185°C vnitřní závit</t>
  </si>
  <si>
    <t>Kohout kulový přímý G 1 PN 42 do 185°C vnitřní závit</t>
  </si>
  <si>
    <t>Kohout kulový přímý G 1 1/4 PN 42 do 185°C vnitřní závit</t>
  </si>
  <si>
    <t>Zkouška těsnosti vodovodního potrubí závitového do DN 50</t>
  </si>
  <si>
    <t>Zkoušky, proplach a desinfekce vodovodního potrubí zkoušky těsnosti vodovodního potrubí závitového do DN 50</t>
  </si>
  <si>
    <t>Zdravotechnika - vnitřní plynovod</t>
  </si>
  <si>
    <t>Opravy rozvodů potrubí z trubek ocelových závitových normálních i zesílených zaslepení skováním a zavařením DN 50</t>
  </si>
  <si>
    <t>Zdravotechnika - zařizovací předměty</t>
  </si>
  <si>
    <t>Demontáž klozetů splachovacích s nádrží nebo tlakovým splachovačem</t>
  </si>
  <si>
    <t>Demontáž umyvadel bez výtokových armatur</t>
  </si>
  <si>
    <t>Demontáž umyvadel vč výtokových armatur umyvadel</t>
  </si>
  <si>
    <t>Demontáž kabin sprchových bez výtokových armatur</t>
  </si>
  <si>
    <t>Demontáž sprchových kabin a vaniček vč výtokových armatur kabin</t>
  </si>
  <si>
    <t>Demontáž vaniček sprchových bez výtokových armatur</t>
  </si>
  <si>
    <t>Demontáž sprchových kabin a vaniček vč výtokových armatur vaniček</t>
  </si>
  <si>
    <t>Demontáž výlevka litinová nebo ocelová</t>
  </si>
  <si>
    <t>Demontáž výlevek bez výtokových armatur a bez nádrže a splachovacího potrubí ocelových nebo litinových</t>
  </si>
  <si>
    <t>Zařízení záchodů klozety keramické závěsné na nosné stěny s hlubokým splachováním odpad vodorovný</t>
  </si>
  <si>
    <t>Pisoárové záchodky keramické automatické s infračerveným senzorem</t>
  </si>
  <si>
    <t>Umyvadla keramická bez výtokových armatur zdravotní se zápachovou uzávěrkou připevněná na stěnu šrouby bílá 640 mm</t>
  </si>
  <si>
    <t>INVALIDNÍ</t>
  </si>
  <si>
    <t>Umyvadla umývátka keramická se zápachovou uzávěrkou stěnová 400 mm</t>
  </si>
  <si>
    <t>Výlevka bez výtokových armatur nerezová připevněná na zeď konzolou 450x550x300 mm</t>
  </si>
  <si>
    <t>Výlevky bez výtokových armatur a splachovací nádrže nerezové připevněné na zeď konzolou 450 x 550 x 300 mm</t>
  </si>
  <si>
    <t>Baterie dřezové stojánkové pákové s otáčivým ústím a délkou ramínka s vytahovací sprškou</t>
  </si>
  <si>
    <t>Baterie umyvadlové stojánkové pákové s výpustí</t>
  </si>
  <si>
    <t>Zápachová uzávěrka pro dřezy DN 40/50</t>
  </si>
  <si>
    <t>Zápachové uzávěrky zařizovacích předmětů pro dřezy DN 40/50 (HL 100G)</t>
  </si>
  <si>
    <t>POMOCNĚ PRO VÝLEVKU</t>
  </si>
  <si>
    <t>Dvířka 15/15</t>
  </si>
  <si>
    <t>POMOCNĚ PRO MŘÍŽKU NEREZ</t>
  </si>
  <si>
    <t>Dvířka 30/30</t>
  </si>
  <si>
    <t>NEREZ</t>
  </si>
  <si>
    <t>Ústřední topení - potrubí</t>
  </si>
  <si>
    <t>Potrubí měděné tvrdé spojované tvrdým pájením D 22x1</t>
  </si>
  <si>
    <t>Potrubí z trubek měděných tvrdých spojovaných tvrdým pájením D 22/1</t>
  </si>
  <si>
    <t>Potrubí měděné tvrdé spojované tvrdým pájením D 28x1,5</t>
  </si>
  <si>
    <t>Potrubí z trubek měděných tvrdých spojovaných tvrdým pájením D 28/1,5</t>
  </si>
  <si>
    <t>Potrubí měděné tvrdé spojované tvrdým pájením D 35x1,5</t>
  </si>
  <si>
    <t>Potrubí z trubek měděných tvrdých spojovaných tvrdým pájením D 35/1,5</t>
  </si>
  <si>
    <t>Zkouška těsnosti potrubí měděné do D 35x1,5</t>
  </si>
  <si>
    <t>Zkoušky těsnosti potrubí z trubek měděných D do 35/1,5</t>
  </si>
  <si>
    <t>Ústřední topení - armatury</t>
  </si>
  <si>
    <t>Ventil závitový odvzdušňovací G 3/8 PN 14 do 120°C automatický</t>
  </si>
  <si>
    <t>Ventily odvzdušňovací závitové automatické PN 14 do 120 st.C (R 99 Giacomini) G 3/8</t>
  </si>
  <si>
    <t>Ventil závitový termostatický rohový jednoregulační G 1/2 PN 16 do 110°C bez hlavice ovládání</t>
  </si>
  <si>
    <t>Ventily regulační závitové termostatické, bez hlavice ovládání PN 16 do 110 st.C rohové jednoregulační (R 401 Giacomini) G 1/2</t>
  </si>
  <si>
    <t>Termostatická hlavice kapalinová PN 10 do 110°C s vestavěným čidlem</t>
  </si>
  <si>
    <t>Ventily regulační závitové hlavice termostatické, pro ovládání ventilů PN 10 do 110 st.C kapalinové s vestavěným čidlem (R 456)</t>
  </si>
  <si>
    <t>Ventil závitový zpětný přímý G 1 PN 16 do 110°C</t>
  </si>
  <si>
    <t>Ventily zpětné závitové PN 16 do 110 st.C (R60 Giacomini) přímé G 1</t>
  </si>
  <si>
    <t>Ventil závitový pojistný rohový G 1 provozní tlak od 2,5 do 6 barů</t>
  </si>
  <si>
    <t>Ventily pojistné závitové a čepové rohové provozní tlak od 2,5 do 6 bar (R 140 Giacomini) G 1</t>
  </si>
  <si>
    <t>Šroubení regulační radiátorové rohové G 1/2 bez vypouštění</t>
  </si>
  <si>
    <t>Šroubení regulační radiátorové rohové bez vypouštění (R 14TG Giacomini) G 1/2</t>
  </si>
  <si>
    <t>Kohout plnící a vypouštěcí G 1/2 PN 10 do 110°C závitový</t>
  </si>
  <si>
    <t>Ostatní armatury kohouty plnicí a vypouštěcí PN 10 do 110 st.C (R 608 Giacomini) G 1/2</t>
  </si>
  <si>
    <t>Filtr závitový přímý G 1 PN 16 do 130°C s vnitřními závity</t>
  </si>
  <si>
    <t>Ostatní armatury filtry závitové PN 16 do 130 st.C přímé s vnitřními závity (R 74A Giacomini) G 1</t>
  </si>
  <si>
    <t>Ostatní armatury kulové kohouty PN 42 do 185 st.C přímé vnitřní závit (R 250 D Giacomini) G 1</t>
  </si>
  <si>
    <t>Ostatní armatury kulové kohouty PN 42 do 185 st.C přímé vnitřní závit (R 250 D Giacomini) G 1 1/4</t>
  </si>
  <si>
    <t>Dřez jednoduchý nerezový se zápachovou uzávěrkou s odkapávací plochou 560x480 mm a miskou</t>
  </si>
  <si>
    <t>Dřezy bez výtokových armatur jednoduché se zápachovou uzávěrkou nerezové s odkapávací plochou 560x480 mm a miskou</t>
  </si>
  <si>
    <t>Výlevky bez výtokových armatur a splachovací nádrže keramické se sklopnou plastovou mřížkou 425 mm</t>
  </si>
  <si>
    <t>Baterie dřezové stojánkové pákové s otáčivým ústím a délkou ramínka 265 mm</t>
  </si>
  <si>
    <t>Kohout kulový přímý G3/4 PN42 do 185°C plnoprůtokový</t>
  </si>
  <si>
    <t>Kohout kulový přímý G1 PN42 do 185°C plnoprůtokový</t>
  </si>
  <si>
    <t>Kohout kulový přímý G2 PN42 do 185°C plnoprůtokový</t>
  </si>
  <si>
    <t>Opravy rozvodů potrubí z trubek ocelových závitových normálních i zesílených zaslepení skováním a zavařením DN 20</t>
  </si>
  <si>
    <t>Opravy rozvodů potrubí z trubek ocelových závitových normálních i zesílených zaslepení skováním a zavařením DN 25</t>
  </si>
  <si>
    <t>Zkouška těsnosti plynového potrubí</t>
  </si>
  <si>
    <t>Přechodka kanalizační HT/LT 110 DN</t>
  </si>
  <si>
    <t>Potrubí plastové lepené nebo lisované do D 28/1,5</t>
  </si>
  <si>
    <t>Vypuštění a napuštění systému</t>
  </si>
  <si>
    <t>V ceně je uvedena dodávka, materiál, včetně tvarovek a montáž.</t>
  </si>
  <si>
    <t>j. cena</t>
  </si>
  <si>
    <t>cena za materiál</t>
  </si>
  <si>
    <t>cena za práci</t>
  </si>
  <si>
    <t>j.cena celkem</t>
  </si>
  <si>
    <t>Cena bez DPH</t>
  </si>
  <si>
    <t>Cena v Kč celkem bez DPH</t>
  </si>
  <si>
    <t>Sazba DPH v % 21</t>
  </si>
  <si>
    <t>DPH v Kč</t>
  </si>
  <si>
    <t>Cena v Kč celkem s DPH</t>
  </si>
  <si>
    <t>Umývátko keramické stěnové 400 mm ( standart JIKA)</t>
  </si>
  <si>
    <t xml:space="preserve">Umyvadla keramická bez výtokových armatur se zápachovou uzávěrkou připevněná na stěnu šrouby bílá bez sloupu nebo krytu na sifon 600 mm </t>
  </si>
  <si>
    <t>Umyvadlo keramické připevněné na stěnu šrouby bílé bez krytu na sifon 600 mm ( standart JIKA)</t>
  </si>
  <si>
    <t>Umyvadlo keramické zdravotní připevněné na stěnu šrouby bílé 640 mm ( standart JIKA)</t>
  </si>
  <si>
    <t>Pisoárový záchodek automatický s infračerveným senzorem ( standart JIKA)</t>
  </si>
  <si>
    <t>Klozet keramický závěsný na nosné stěny s hlubokým splachováním odpad vodorovný ( standart JIKA)</t>
  </si>
  <si>
    <t>Výlevka bez výtokových armatur keramická se sklopnou plastovou mřížkou 425 mm ( standart JIKA)</t>
  </si>
  <si>
    <t>Baterie dřezové stojánkové pákové s otáčivým kulatým ústím a délkou ramínka 265 mm ( standart JIKA)</t>
  </si>
  <si>
    <t>Baterie umyvadlové stojánkové pákové s výpustí ( standart JIKA)</t>
  </si>
  <si>
    <t>Baterie dřezové stojánkové pákové s vytahovací sprškou ( standart JIKA)</t>
  </si>
  <si>
    <t>ks</t>
  </si>
  <si>
    <t>soub.</t>
  </si>
  <si>
    <t>m</t>
  </si>
  <si>
    <t>Zaslepení potrubí ocelového závitového zavařením a s kováním DN 50</t>
  </si>
  <si>
    <t>Potrubí ocelové závitové bezešvé svařované běžné DN 20</t>
  </si>
  <si>
    <t>Potrubí ocelové závitové bezešvé svařované běžné DN 25</t>
  </si>
  <si>
    <t>Potrubí ocelové závitové bezešvé svařované běžné DN 50</t>
  </si>
  <si>
    <t>Kohout kulový přímý G 1/2 PN 42 do 185°C vnitřní závit</t>
  </si>
  <si>
    <t>Armatury se dvěma závity kulové kohouty PN 20 do 185  st.C přímé vnitřní závit (R 250 D Giacomini) G 3/4</t>
  </si>
  <si>
    <t>Armatury se dvěma závity kulové kohouty PN 20 do 185  st.C přímé vnitřní závit (R 250 D Giacomini) G 1</t>
  </si>
  <si>
    <t>Armatury se dvěma závity kulové kohouty PN 20 do 185  st.C přímé vnitřní závit (R 250 D Giacomini) G 1 1/4</t>
  </si>
  <si>
    <t>Demontáž klozetů splachovací s nádrží , popř. závěsný klozet</t>
  </si>
  <si>
    <t>Ventil závitový termostatický rohový jednoregulační G 3/8 PN 16 do 110°C bez hlavice ovládání</t>
  </si>
  <si>
    <t>Ventil závitový termostatický rohový jednoregulační G 3/4 PN 16 do 110°C bez hlavice ovládání</t>
  </si>
  <si>
    <t>Ventily regulační závitové termostatické, bez hlavice ovládání PN 16 do 110 st.C rohové jednoregulační (R 401 Giacomini) G 3/8</t>
  </si>
  <si>
    <t>Ventily regulační závitové termostatické, bez hlavice ovládání PN 16 do 110 st.C rohové jednoregulační (R 401 Giacomini) G 3/4</t>
  </si>
  <si>
    <t>Montáž otopného tělesa litinového na stěnu</t>
  </si>
  <si>
    <t>Montáž otopného tělesa deskového  na stěnu</t>
  </si>
  <si>
    <t xml:space="preserve">Otopná tělesa  KORADO montáž těles na stěnu Koralux Rondo, Koralux Rondo Classic, Koralux Rondo - E, Koralux Rondo Classic - E </t>
  </si>
  <si>
    <t>Otopná tělesa  typ KALOR apod.</t>
  </si>
  <si>
    <t>Strojní čistění vnitřní kanalizace menších průměrů do DN 110</t>
  </si>
  <si>
    <t>Zkouška těsnosti potrubí kanalizace do DN 150</t>
  </si>
  <si>
    <t>Zkouška těsnosti kanalizace v objektech do DN 150</t>
  </si>
  <si>
    <t>Cena  bez DPH</t>
  </si>
  <si>
    <t>jednotková cena</t>
  </si>
  <si>
    <t>mezisoučet položek 8-18</t>
  </si>
  <si>
    <t>mezisoučet položek 19-26</t>
  </si>
  <si>
    <t>mezisoučet položek 27-45</t>
  </si>
  <si>
    <t>mezisoučet položek 46-51</t>
  </si>
  <si>
    <t>mezisoučet položek 42-66</t>
  </si>
  <si>
    <t xml:space="preserve">V ceně je uvedena dodávka, montáž včetně tvarovek a přesun hmot.  </t>
  </si>
  <si>
    <t>Popis  - zvýrazněný text</t>
  </si>
  <si>
    <t>Pomocný text - kurzíva</t>
  </si>
  <si>
    <t>Hodinová sazba technika zhotovitele</t>
  </si>
  <si>
    <t>hodina</t>
  </si>
  <si>
    <t>mezisoučet položek 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</si>
</sst>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Trebuchet MS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E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 locked="0"/>
    </xf>
    <xf numFmtId="0" fontId="10" fillId="0" borderId="0">
      <alignment/>
      <protection/>
    </xf>
  </cellStyleXfs>
  <cellXfs count="137">
    <xf numFmtId="0" fontId="0" fillId="0" borderId="0" xfId="0"/>
    <xf numFmtId="0" fontId="0" fillId="0" borderId="0" xfId="0" applyAlignment="1">
      <alignment/>
    </xf>
    <xf numFmtId="0" fontId="0" fillId="2" borderId="0" xfId="0" applyFill="1"/>
    <xf numFmtId="0" fontId="0" fillId="0" borderId="0" xfId="0" applyAlignment="1">
      <alignment horizontal="justify"/>
    </xf>
    <xf numFmtId="0" fontId="0" fillId="2" borderId="0" xfId="0" applyFill="1" applyAlignment="1">
      <alignment horizontal="justify"/>
    </xf>
    <xf numFmtId="0" fontId="0" fillId="3" borderId="0" xfId="0" applyFill="1"/>
    <xf numFmtId="0" fontId="0" fillId="3" borderId="0" xfId="0" applyFill="1" applyAlignment="1">
      <alignment horizontal="justify"/>
    </xf>
    <xf numFmtId="0" fontId="5" fillId="2" borderId="0" xfId="0" applyFont="1" applyFill="1"/>
    <xf numFmtId="0" fontId="0" fillId="0" borderId="0" xfId="0" applyFont="1"/>
    <xf numFmtId="0" fontId="0" fillId="0" borderId="1" xfId="0" applyBorder="1"/>
    <xf numFmtId="0" fontId="0" fillId="0" borderId="1" xfId="0" applyFont="1" applyBorder="1"/>
    <xf numFmtId="0" fontId="2" fillId="0" borderId="0" xfId="0" applyFont="1"/>
    <xf numFmtId="0" fontId="0" fillId="0" borderId="1" xfId="0" applyFill="1" applyBorder="1"/>
    <xf numFmtId="0" fontId="0" fillId="0" borderId="1" xfId="0" applyFont="1" applyFill="1" applyBorder="1"/>
    <xf numFmtId="0" fontId="0" fillId="0" borderId="2" xfId="0" applyBorder="1"/>
    <xf numFmtId="0" fontId="0" fillId="0" borderId="0" xfId="0" applyBorder="1"/>
    <xf numFmtId="0" fontId="4" fillId="0" borderId="0" xfId="0" applyFont="1" applyBorder="1"/>
    <xf numFmtId="0" fontId="2" fillId="0" borderId="3" xfId="0" applyFont="1" applyBorder="1"/>
    <xf numFmtId="0" fontId="4" fillId="0" borderId="4" xfId="0" applyFont="1" applyBorder="1"/>
    <xf numFmtId="0" fontId="0" fillId="0" borderId="5" xfId="0" applyBorder="1"/>
    <xf numFmtId="0" fontId="2" fillId="0" borderId="6" xfId="0" applyFont="1" applyFill="1" applyBorder="1" applyAlignment="1">
      <alignment horizontal="left"/>
    </xf>
    <xf numFmtId="0" fontId="0" fillId="0" borderId="7" xfId="0" applyBorder="1"/>
    <xf numFmtId="0" fontId="4" fillId="0" borderId="0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4" fillId="0" borderId="4" xfId="0" applyFont="1" applyBorder="1" applyAlignment="1">
      <alignment horizontal="justify"/>
    </xf>
    <xf numFmtId="0" fontId="2" fillId="0" borderId="6" xfId="0" applyFont="1" applyBorder="1" applyAlignment="1">
      <alignment horizontal="justify"/>
    </xf>
    <xf numFmtId="0" fontId="7" fillId="0" borderId="3" xfId="20" applyFont="1" applyBorder="1" applyAlignment="1" applyProtection="1">
      <alignment horizontal="left" vertical="center" wrapText="1"/>
      <protection locked="0"/>
    </xf>
    <xf numFmtId="0" fontId="8" fillId="0" borderId="4" xfId="2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/>
    <xf numFmtId="0" fontId="7" fillId="0" borderId="6" xfId="20" applyFont="1" applyBorder="1" applyAlignment="1" applyProtection="1">
      <alignment horizontal="left" vertical="center" wrapText="1"/>
      <protection locked="0"/>
    </xf>
    <xf numFmtId="0" fontId="7" fillId="0" borderId="6" xfId="2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/>
    <xf numFmtId="0" fontId="0" fillId="0" borderId="2" xfId="0" applyFont="1" applyBorder="1"/>
    <xf numFmtId="0" fontId="0" fillId="0" borderId="2" xfId="0" applyBorder="1" applyAlignment="1">
      <alignment horizontal="justify"/>
    </xf>
    <xf numFmtId="0" fontId="3" fillId="0" borderId="5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8" xfId="0" applyFont="1" applyBorder="1"/>
    <xf numFmtId="0" fontId="12" fillId="4" borderId="9" xfId="21" applyFont="1" applyFill="1" applyBorder="1" applyAlignment="1">
      <alignment wrapText="1"/>
      <protection/>
    </xf>
    <xf numFmtId="0" fontId="12" fillId="4" borderId="10" xfId="21" applyFont="1" applyFill="1" applyBorder="1" applyAlignment="1">
      <alignment wrapText="1"/>
      <protection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5" xfId="0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11" xfId="0" applyFont="1" applyBorder="1"/>
    <xf numFmtId="0" fontId="9" fillId="0" borderId="0" xfId="0" applyFont="1"/>
    <xf numFmtId="0" fontId="0" fillId="0" borderId="1" xfId="0" applyFont="1" applyFill="1" applyBorder="1" applyAlignment="1">
      <alignment horizontal="center"/>
    </xf>
    <xf numFmtId="0" fontId="11" fillId="4" borderId="12" xfId="21" applyFont="1" applyFill="1" applyBorder="1" applyAlignment="1">
      <alignment wrapText="1"/>
      <protection/>
    </xf>
    <xf numFmtId="0" fontId="12" fillId="0" borderId="13" xfId="0" applyFont="1" applyBorder="1" applyAlignment="1">
      <alignment horizontal="center"/>
    </xf>
    <xf numFmtId="0" fontId="0" fillId="0" borderId="0" xfId="0" applyFill="1"/>
    <xf numFmtId="0" fontId="9" fillId="0" borderId="0" xfId="0" applyFont="1" applyFill="1"/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5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4" fillId="0" borderId="6" xfId="0" applyNumberFormat="1" applyFont="1" applyFill="1" applyBorder="1"/>
    <xf numFmtId="164" fontId="4" fillId="0" borderId="1" xfId="0" applyNumberFormat="1" applyFont="1" applyFill="1" applyBorder="1"/>
    <xf numFmtId="164" fontId="0" fillId="0" borderId="1" xfId="0" applyNumberFormat="1" applyBorder="1" applyAlignment="1">
      <alignment horizontal="center"/>
    </xf>
    <xf numFmtId="164" fontId="0" fillId="0" borderId="14" xfId="0" applyNumberFormat="1" applyBorder="1"/>
    <xf numFmtId="164" fontId="0" fillId="0" borderId="1" xfId="0" applyNumberFormat="1" applyBorder="1" applyAlignment="1">
      <alignment/>
    </xf>
    <xf numFmtId="164" fontId="0" fillId="0" borderId="1" xfId="0" applyNumberFormat="1" applyFont="1" applyBorder="1"/>
    <xf numFmtId="164" fontId="0" fillId="0" borderId="13" xfId="0" applyNumberFormat="1" applyFont="1" applyBorder="1"/>
    <xf numFmtId="164" fontId="0" fillId="0" borderId="14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0" fillId="0" borderId="2" xfId="0" applyNumberFormat="1" applyBorder="1"/>
    <xf numFmtId="164" fontId="0" fillId="0" borderId="5" xfId="0" applyNumberFormat="1" applyBorder="1"/>
    <xf numFmtId="164" fontId="13" fillId="0" borderId="1" xfId="0" applyNumberFormat="1" applyFont="1" applyBorder="1" applyAlignment="1">
      <alignment horizontal="center"/>
    </xf>
    <xf numFmtId="164" fontId="0" fillId="0" borderId="8" xfId="0" applyNumberFormat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/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4" fillId="0" borderId="12" xfId="0" applyNumberFormat="1" applyFont="1" applyBorder="1" applyAlignment="1">
      <alignment horizontal="center"/>
    </xf>
    <xf numFmtId="7" fontId="4" fillId="0" borderId="12" xfId="0" applyNumberFormat="1" applyFon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7" xfId="0" applyNumberFormat="1" applyFont="1" applyBorder="1"/>
    <xf numFmtId="164" fontId="0" fillId="0" borderId="15" xfId="0" applyNumberFormat="1" applyFont="1" applyBorder="1"/>
    <xf numFmtId="164" fontId="0" fillId="0" borderId="16" xfId="0" applyNumberForma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2" borderId="1" xfId="0" applyFill="1" applyBorder="1"/>
    <xf numFmtId="0" fontId="7" fillId="0" borderId="1" xfId="20" applyFont="1" applyBorder="1" applyAlignment="1" applyProtection="1">
      <alignment horizontal="left" vertical="center" wrapText="1"/>
      <protection locked="0"/>
    </xf>
    <xf numFmtId="0" fontId="8" fillId="0" borderId="1" xfId="20" applyFont="1" applyBorder="1" applyAlignment="1" applyProtection="1">
      <alignment horizontal="left" vertical="center" wrapText="1"/>
      <protection locked="0"/>
    </xf>
    <xf numFmtId="0" fontId="7" fillId="0" borderId="1" xfId="20" applyFont="1" applyFill="1" applyBorder="1" applyAlignment="1" applyProtection="1">
      <alignment horizontal="left" vertical="center" wrapText="1"/>
      <protection locked="0"/>
    </xf>
    <xf numFmtId="164" fontId="5" fillId="0" borderId="12" xfId="0" applyNumberFormat="1" applyFont="1" applyBorder="1"/>
    <xf numFmtId="164" fontId="14" fillId="0" borderId="12" xfId="0" applyNumberFormat="1" applyFont="1" applyBorder="1"/>
    <xf numFmtId="0" fontId="0" fillId="0" borderId="1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7" fontId="0" fillId="0" borderId="5" xfId="0" applyNumberFormat="1" applyBorder="1" applyAlignment="1">
      <alignment horizontal="center"/>
    </xf>
    <xf numFmtId="7" fontId="0" fillId="0" borderId="2" xfId="0" applyNumberFormat="1" applyBorder="1" applyAlignment="1">
      <alignment horizontal="center"/>
    </xf>
    <xf numFmtId="7" fontId="0" fillId="0" borderId="18" xfId="0" applyNumberFormat="1" applyBorder="1" applyAlignment="1">
      <alignment horizontal="center"/>
    </xf>
    <xf numFmtId="7" fontId="0" fillId="0" borderId="19" xfId="0" applyNumberForma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3" borderId="0" xfId="0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Lis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view="pageLayout" workbookViewId="0" topLeftCell="A1">
      <selection activeCell="B21" sqref="B21"/>
    </sheetView>
  </sheetViews>
  <sheetFormatPr defaultColWidth="9.140625" defaultRowHeight="15"/>
  <cols>
    <col min="1" max="1" width="4.57421875" style="0" customWidth="1"/>
    <col min="2" max="2" width="73.28125" style="0" customWidth="1"/>
    <col min="3" max="4" width="12.00390625" style="49" customWidth="1"/>
    <col min="5" max="5" width="13.8515625" style="0" customWidth="1"/>
    <col min="6" max="8" width="12.00390625" style="0" customWidth="1"/>
    <col min="9" max="9" width="49.8515625" style="0" customWidth="1"/>
  </cols>
  <sheetData>
    <row r="1" spans="1:12" ht="15">
      <c r="A1" s="110" t="s">
        <v>153</v>
      </c>
      <c r="B1" s="110"/>
      <c r="C1" s="110"/>
      <c r="D1" s="110"/>
      <c r="E1" s="110"/>
      <c r="F1" s="110"/>
      <c r="G1" s="1"/>
      <c r="H1" s="1"/>
      <c r="I1" s="1"/>
      <c r="J1" s="1"/>
      <c r="K1" s="1"/>
      <c r="L1" s="1"/>
    </row>
    <row r="2" spans="1:8" ht="10.5" customHeight="1">
      <c r="A2" s="111"/>
      <c r="B2" s="111"/>
      <c r="C2" s="111"/>
      <c r="D2" s="111"/>
      <c r="E2" s="111"/>
      <c r="F2" s="111"/>
      <c r="G2" s="2"/>
      <c r="H2" s="2"/>
    </row>
    <row r="3" spans="1:8" ht="15">
      <c r="A3" s="34" t="s">
        <v>0</v>
      </c>
      <c r="B3" s="34" t="s">
        <v>154</v>
      </c>
      <c r="C3" s="47" t="s">
        <v>2</v>
      </c>
      <c r="D3" s="47" t="s">
        <v>3</v>
      </c>
      <c r="E3" s="112" t="s">
        <v>147</v>
      </c>
      <c r="F3" s="112"/>
      <c r="G3" s="113"/>
      <c r="H3" s="34" t="s">
        <v>146</v>
      </c>
    </row>
    <row r="4" spans="1:8" ht="11.25" customHeight="1">
      <c r="A4" s="35"/>
      <c r="B4" s="35" t="s">
        <v>155</v>
      </c>
      <c r="C4" s="48"/>
      <c r="D4" s="48"/>
      <c r="E4" s="36" t="s">
        <v>105</v>
      </c>
      <c r="F4" s="36" t="s">
        <v>106</v>
      </c>
      <c r="G4" s="37" t="s">
        <v>107</v>
      </c>
      <c r="H4" s="35"/>
    </row>
    <row r="5" spans="1:8" ht="15.75">
      <c r="A5" s="134" t="s">
        <v>4</v>
      </c>
      <c r="B5" s="134"/>
      <c r="C5" s="134"/>
      <c r="D5" s="134"/>
      <c r="E5" s="134"/>
      <c r="F5" s="134"/>
      <c r="G5" s="2"/>
      <c r="H5" s="2"/>
    </row>
    <row r="6" spans="1:8" ht="15">
      <c r="A6" s="111"/>
      <c r="B6" s="111"/>
      <c r="C6" s="111"/>
      <c r="D6" s="111"/>
      <c r="E6" s="111"/>
      <c r="F6" s="111"/>
      <c r="G6" s="2"/>
      <c r="H6" s="2"/>
    </row>
    <row r="7" spans="1:8" ht="15">
      <c r="A7" s="19">
        <v>1</v>
      </c>
      <c r="B7" s="17" t="s">
        <v>5</v>
      </c>
      <c r="C7" s="120">
        <v>50</v>
      </c>
      <c r="D7" s="120" t="s">
        <v>125</v>
      </c>
      <c r="E7" s="123"/>
      <c r="F7" s="123"/>
      <c r="G7" s="108">
        <f>F7+E7</f>
        <v>0</v>
      </c>
      <c r="H7" s="108">
        <f>G7*C7</f>
        <v>0</v>
      </c>
    </row>
    <row r="8" spans="1:8" ht="15">
      <c r="A8" s="21"/>
      <c r="B8" s="16" t="s">
        <v>9</v>
      </c>
      <c r="C8" s="121"/>
      <c r="D8" s="121"/>
      <c r="E8" s="124"/>
      <c r="F8" s="124"/>
      <c r="G8" s="108"/>
      <c r="H8" s="108"/>
    </row>
    <row r="9" spans="1:8" ht="15">
      <c r="A9" s="14"/>
      <c r="B9" s="18" t="s">
        <v>10</v>
      </c>
      <c r="C9" s="122"/>
      <c r="D9" s="122"/>
      <c r="E9" s="125"/>
      <c r="F9" s="125"/>
      <c r="G9" s="108"/>
      <c r="H9" s="108"/>
    </row>
    <row r="10" spans="1:8" ht="15">
      <c r="A10" s="19">
        <v>2</v>
      </c>
      <c r="B10" s="17" t="s">
        <v>6</v>
      </c>
      <c r="C10" s="120">
        <v>150</v>
      </c>
      <c r="D10" s="120" t="s">
        <v>125</v>
      </c>
      <c r="E10" s="123"/>
      <c r="F10" s="123"/>
      <c r="G10" s="108">
        <f aca="true" t="shared" si="0" ref="G10">F10+E10</f>
        <v>0</v>
      </c>
      <c r="H10" s="108">
        <f aca="true" t="shared" si="1" ref="H10">G10*C10</f>
        <v>0</v>
      </c>
    </row>
    <row r="11" spans="1:8" ht="15">
      <c r="A11" s="21"/>
      <c r="B11" s="16" t="s">
        <v>11</v>
      </c>
      <c r="C11" s="121"/>
      <c r="D11" s="121"/>
      <c r="E11" s="124"/>
      <c r="F11" s="124"/>
      <c r="G11" s="108"/>
      <c r="H11" s="108"/>
    </row>
    <row r="12" spans="1:8" ht="15">
      <c r="A12" s="14"/>
      <c r="B12" s="18" t="s">
        <v>12</v>
      </c>
      <c r="C12" s="122"/>
      <c r="D12" s="122"/>
      <c r="E12" s="125"/>
      <c r="F12" s="125"/>
      <c r="G12" s="108"/>
      <c r="H12" s="108"/>
    </row>
    <row r="13" spans="1:8" ht="15">
      <c r="A13" s="19">
        <v>3</v>
      </c>
      <c r="B13" s="17" t="s">
        <v>7</v>
      </c>
      <c r="C13" s="120">
        <v>50</v>
      </c>
      <c r="D13" s="120" t="s">
        <v>125</v>
      </c>
      <c r="E13" s="123"/>
      <c r="F13" s="123"/>
      <c r="G13" s="108">
        <f aca="true" t="shared" si="2" ref="G13">F13+E13</f>
        <v>0</v>
      </c>
      <c r="H13" s="108">
        <f aca="true" t="shared" si="3" ref="H13">G13*C13</f>
        <v>0</v>
      </c>
    </row>
    <row r="14" spans="1:8" ht="15">
      <c r="A14" s="21"/>
      <c r="B14" s="16" t="s">
        <v>13</v>
      </c>
      <c r="C14" s="121"/>
      <c r="D14" s="121"/>
      <c r="E14" s="124"/>
      <c r="F14" s="124"/>
      <c r="G14" s="108"/>
      <c r="H14" s="108"/>
    </row>
    <row r="15" spans="1:8" ht="15">
      <c r="A15" s="14"/>
      <c r="B15" s="18" t="s">
        <v>14</v>
      </c>
      <c r="C15" s="122"/>
      <c r="D15" s="122"/>
      <c r="E15" s="125"/>
      <c r="F15" s="125"/>
      <c r="G15" s="108"/>
      <c r="H15" s="108"/>
    </row>
    <row r="16" spans="1:9" ht="15">
      <c r="A16" s="19">
        <v>4</v>
      </c>
      <c r="B16" s="17" t="s">
        <v>8</v>
      </c>
      <c r="C16" s="120">
        <v>5</v>
      </c>
      <c r="D16" s="120" t="s">
        <v>123</v>
      </c>
      <c r="E16" s="123"/>
      <c r="F16" s="123"/>
      <c r="G16" s="116">
        <f>E16+F16</f>
        <v>0</v>
      </c>
      <c r="H16" s="108">
        <f>G16*C16</f>
        <v>0</v>
      </c>
      <c r="I16" s="57"/>
    </row>
    <row r="17" spans="1:9" ht="15">
      <c r="A17" s="14"/>
      <c r="B17" s="18" t="s">
        <v>15</v>
      </c>
      <c r="C17" s="122"/>
      <c r="D17" s="122"/>
      <c r="E17" s="125"/>
      <c r="F17" s="125"/>
      <c r="G17" s="117"/>
      <c r="H17" s="108"/>
      <c r="I17" s="57"/>
    </row>
    <row r="18" spans="1:9" ht="15">
      <c r="A18" s="19">
        <v>5</v>
      </c>
      <c r="B18" s="17" t="s">
        <v>144</v>
      </c>
      <c r="C18" s="120">
        <v>255</v>
      </c>
      <c r="D18" s="120" t="s">
        <v>125</v>
      </c>
      <c r="E18" s="126"/>
      <c r="F18" s="123"/>
      <c r="G18" s="116">
        <f>F18</f>
        <v>0</v>
      </c>
      <c r="H18" s="108">
        <f>G18*C18</f>
        <v>0</v>
      </c>
      <c r="I18" s="58"/>
    </row>
    <row r="19" spans="1:9" ht="15">
      <c r="A19" s="14"/>
      <c r="B19" s="18" t="s">
        <v>145</v>
      </c>
      <c r="C19" s="122"/>
      <c r="D19" s="122"/>
      <c r="E19" s="127"/>
      <c r="F19" s="125"/>
      <c r="G19" s="117"/>
      <c r="H19" s="108"/>
      <c r="I19" s="57"/>
    </row>
    <row r="20" spans="1:9" ht="15.75" customHeight="1" thickBot="1">
      <c r="A20" s="12">
        <v>6</v>
      </c>
      <c r="B20" s="20" t="s">
        <v>100</v>
      </c>
      <c r="C20" s="54">
        <v>20</v>
      </c>
      <c r="D20" s="54" t="s">
        <v>123</v>
      </c>
      <c r="E20" s="65"/>
      <c r="F20" s="66"/>
      <c r="G20" s="64">
        <f>F20+E20</f>
        <v>0</v>
      </c>
      <c r="H20" s="63">
        <f>G20*C20</f>
        <v>0</v>
      </c>
      <c r="I20" s="58"/>
    </row>
    <row r="21" spans="1:9" ht="15.75" customHeight="1" thickBot="1">
      <c r="A21" s="78"/>
      <c r="B21" s="84" t="s">
        <v>158</v>
      </c>
      <c r="C21" s="79"/>
      <c r="D21" s="79"/>
      <c r="E21" s="80"/>
      <c r="F21" s="80"/>
      <c r="G21" s="81"/>
      <c r="H21" s="85">
        <f>SUM(H7:H20)</f>
        <v>0</v>
      </c>
      <c r="I21" s="58"/>
    </row>
    <row r="22" spans="1:9" ht="9.75" customHeight="1">
      <c r="A22" s="136"/>
      <c r="B22" s="136"/>
      <c r="C22" s="136"/>
      <c r="D22" s="136"/>
      <c r="E22" s="136"/>
      <c r="F22" s="136"/>
      <c r="I22" s="57"/>
    </row>
    <row r="23" spans="1:9" ht="15.75">
      <c r="A23" s="134" t="s">
        <v>16</v>
      </c>
      <c r="B23" s="134"/>
      <c r="C23" s="134"/>
      <c r="D23" s="134"/>
      <c r="E23" s="134"/>
      <c r="F23" s="134"/>
      <c r="G23" s="2"/>
      <c r="H23" s="2"/>
      <c r="I23" s="57"/>
    </row>
    <row r="24" spans="1:9" ht="15">
      <c r="A24" s="111"/>
      <c r="B24" s="111"/>
      <c r="C24" s="111"/>
      <c r="D24" s="111"/>
      <c r="E24" s="111"/>
      <c r="F24" s="111"/>
      <c r="G24" s="2"/>
      <c r="H24" s="2"/>
      <c r="I24" s="57"/>
    </row>
    <row r="25" spans="1:8" ht="15">
      <c r="A25" s="19">
        <v>8</v>
      </c>
      <c r="B25" s="23" t="s">
        <v>17</v>
      </c>
      <c r="C25" s="120">
        <v>300</v>
      </c>
      <c r="D25" s="120" t="s">
        <v>125</v>
      </c>
      <c r="E25" s="123"/>
      <c r="F25" s="123"/>
      <c r="G25" s="109">
        <f>F25+E25</f>
        <v>0</v>
      </c>
      <c r="H25" s="109">
        <f>G25*C25</f>
        <v>0</v>
      </c>
    </row>
    <row r="26" spans="1:8" ht="29.25" customHeight="1">
      <c r="A26" s="14"/>
      <c r="B26" s="24" t="s">
        <v>18</v>
      </c>
      <c r="C26" s="122"/>
      <c r="D26" s="122"/>
      <c r="E26" s="125"/>
      <c r="F26" s="125"/>
      <c r="G26" s="109"/>
      <c r="H26" s="109"/>
    </row>
    <row r="27" spans="1:8" ht="15">
      <c r="A27" s="19">
        <v>9</v>
      </c>
      <c r="B27" s="23" t="s">
        <v>19</v>
      </c>
      <c r="C27" s="120">
        <v>150</v>
      </c>
      <c r="D27" s="120" t="s">
        <v>125</v>
      </c>
      <c r="E27" s="123"/>
      <c r="F27" s="123"/>
      <c r="G27" s="109">
        <f aca="true" t="shared" si="4" ref="G27">F27+E27</f>
        <v>0</v>
      </c>
      <c r="H27" s="109">
        <f aca="true" t="shared" si="5" ref="H27">G27*C27</f>
        <v>0</v>
      </c>
    </row>
    <row r="28" spans="1:8" ht="29.25" customHeight="1">
      <c r="A28" s="14"/>
      <c r="B28" s="24" t="s">
        <v>20</v>
      </c>
      <c r="C28" s="122"/>
      <c r="D28" s="122"/>
      <c r="E28" s="125"/>
      <c r="F28" s="125"/>
      <c r="G28" s="109"/>
      <c r="H28" s="109"/>
    </row>
    <row r="29" spans="1:8" ht="15">
      <c r="A29" s="19">
        <v>10</v>
      </c>
      <c r="B29" s="17" t="s">
        <v>21</v>
      </c>
      <c r="C29" s="120">
        <v>100</v>
      </c>
      <c r="D29" s="120" t="s">
        <v>125</v>
      </c>
      <c r="E29" s="123"/>
      <c r="F29" s="123"/>
      <c r="G29" s="109">
        <f aca="true" t="shared" si="6" ref="G29">F29+E29</f>
        <v>0</v>
      </c>
      <c r="H29" s="109">
        <f aca="true" t="shared" si="7" ref="H29">G29*C29</f>
        <v>0</v>
      </c>
    </row>
    <row r="30" spans="1:8" ht="29.25" customHeight="1">
      <c r="A30" s="14"/>
      <c r="B30" s="24" t="s">
        <v>22</v>
      </c>
      <c r="C30" s="122"/>
      <c r="D30" s="122"/>
      <c r="E30" s="125"/>
      <c r="F30" s="125"/>
      <c r="G30" s="109"/>
      <c r="H30" s="109"/>
    </row>
    <row r="31" spans="1:8" ht="15">
      <c r="A31" s="19">
        <v>11</v>
      </c>
      <c r="B31" s="17" t="s">
        <v>23</v>
      </c>
      <c r="C31" s="120">
        <v>50</v>
      </c>
      <c r="D31" s="120" t="s">
        <v>125</v>
      </c>
      <c r="E31" s="123"/>
      <c r="F31" s="123"/>
      <c r="G31" s="109">
        <f aca="true" t="shared" si="8" ref="G31">F31+E31</f>
        <v>0</v>
      </c>
      <c r="H31" s="109">
        <f aca="true" t="shared" si="9" ref="H31">G31*C31</f>
        <v>0</v>
      </c>
    </row>
    <row r="32" spans="1:8" ht="31.5" customHeight="1">
      <c r="A32" s="14"/>
      <c r="B32" s="24" t="s">
        <v>24</v>
      </c>
      <c r="C32" s="122"/>
      <c r="D32" s="122"/>
      <c r="E32" s="125"/>
      <c r="F32" s="125"/>
      <c r="G32" s="109"/>
      <c r="H32" s="109"/>
    </row>
    <row r="33" spans="1:8" ht="30" customHeight="1">
      <c r="A33" s="19">
        <v>12</v>
      </c>
      <c r="B33" s="23" t="s">
        <v>25</v>
      </c>
      <c r="C33" s="120">
        <v>300</v>
      </c>
      <c r="D33" s="120" t="s">
        <v>125</v>
      </c>
      <c r="E33" s="123"/>
      <c r="F33" s="123"/>
      <c r="G33" s="109">
        <f aca="true" t="shared" si="10" ref="G33">F33+E33</f>
        <v>0</v>
      </c>
      <c r="H33" s="109">
        <f aca="true" t="shared" si="11" ref="H33">G33*C33</f>
        <v>0</v>
      </c>
    </row>
    <row r="34" spans="1:8" ht="45.75" customHeight="1">
      <c r="A34" s="14"/>
      <c r="B34" s="24" t="s">
        <v>26</v>
      </c>
      <c r="C34" s="122"/>
      <c r="D34" s="122"/>
      <c r="E34" s="125"/>
      <c r="F34" s="125"/>
      <c r="G34" s="109"/>
      <c r="H34" s="109"/>
    </row>
    <row r="35" spans="1:8" ht="19.5" customHeight="1">
      <c r="A35" s="110" t="s">
        <v>103</v>
      </c>
      <c r="B35" s="110"/>
      <c r="C35" s="110"/>
      <c r="D35" s="110"/>
      <c r="E35" s="110"/>
      <c r="F35" s="110"/>
      <c r="G35" s="1"/>
      <c r="H35" s="1"/>
    </row>
    <row r="36" spans="1:8" ht="17.25" customHeight="1">
      <c r="A36" s="111"/>
      <c r="B36" s="111"/>
      <c r="C36" s="111"/>
      <c r="D36" s="111"/>
      <c r="E36" s="111"/>
      <c r="F36" s="111"/>
      <c r="G36" s="2"/>
      <c r="H36" s="2"/>
    </row>
    <row r="37" spans="1:8" ht="16.5" customHeight="1">
      <c r="A37" s="34" t="s">
        <v>0</v>
      </c>
      <c r="B37" s="34" t="s">
        <v>1</v>
      </c>
      <c r="C37" s="47" t="s">
        <v>2</v>
      </c>
      <c r="D37" s="47" t="s">
        <v>3</v>
      </c>
      <c r="E37" s="112" t="s">
        <v>147</v>
      </c>
      <c r="F37" s="112"/>
      <c r="G37" s="113"/>
      <c r="H37" s="34" t="s">
        <v>108</v>
      </c>
    </row>
    <row r="38" spans="1:8" ht="13.5" customHeight="1">
      <c r="A38" s="35"/>
      <c r="B38" s="35"/>
      <c r="C38" s="48"/>
      <c r="D38" s="48"/>
      <c r="E38" s="36" t="s">
        <v>105</v>
      </c>
      <c r="F38" s="36" t="s">
        <v>106</v>
      </c>
      <c r="G38" s="37" t="s">
        <v>107</v>
      </c>
      <c r="H38" s="35"/>
    </row>
    <row r="39" spans="1:9" ht="27.75" customHeight="1">
      <c r="A39" s="19">
        <v>13</v>
      </c>
      <c r="B39" s="23" t="s">
        <v>27</v>
      </c>
      <c r="C39" s="120">
        <v>300</v>
      </c>
      <c r="D39" s="120" t="s">
        <v>3</v>
      </c>
      <c r="E39" s="128"/>
      <c r="F39" s="128"/>
      <c r="G39" s="129">
        <f>F39+E39</f>
        <v>0</v>
      </c>
      <c r="H39" s="129">
        <f>G39*C39</f>
        <v>0</v>
      </c>
      <c r="I39" s="129" t="e">
        <f>H39*D39</f>
        <v>#VALUE!</v>
      </c>
    </row>
    <row r="40" spans="1:9" ht="27.75" customHeight="1">
      <c r="A40" s="14"/>
      <c r="B40" s="24" t="s">
        <v>28</v>
      </c>
      <c r="C40" s="122"/>
      <c r="D40" s="122"/>
      <c r="E40" s="129"/>
      <c r="F40" s="129"/>
      <c r="G40" s="132"/>
      <c r="H40" s="132"/>
      <c r="I40" s="132"/>
    </row>
    <row r="41" spans="1:8" ht="18" customHeight="1">
      <c r="A41" s="21">
        <v>14</v>
      </c>
      <c r="B41" s="17" t="s">
        <v>130</v>
      </c>
      <c r="C41" s="120">
        <v>10</v>
      </c>
      <c r="D41" s="120" t="s">
        <v>123</v>
      </c>
      <c r="E41" s="128"/>
      <c r="F41" s="128"/>
      <c r="G41" s="129">
        <f aca="true" t="shared" si="12" ref="G41">F41+E41</f>
        <v>0</v>
      </c>
      <c r="H41" s="129">
        <f aca="true" t="shared" si="13" ref="H41">G41*C41</f>
        <v>0</v>
      </c>
    </row>
    <row r="42" spans="1:8" ht="27.75" customHeight="1">
      <c r="A42" s="21"/>
      <c r="B42" s="24" t="s">
        <v>131</v>
      </c>
      <c r="C42" s="122"/>
      <c r="D42" s="122"/>
      <c r="E42" s="129"/>
      <c r="F42" s="129"/>
      <c r="G42" s="132"/>
      <c r="H42" s="132"/>
    </row>
    <row r="43" spans="1:9" ht="15">
      <c r="A43" s="19">
        <v>15</v>
      </c>
      <c r="B43" s="17" t="s">
        <v>29</v>
      </c>
      <c r="C43" s="120">
        <v>10</v>
      </c>
      <c r="D43" s="120" t="s">
        <v>123</v>
      </c>
      <c r="E43" s="128"/>
      <c r="F43" s="128"/>
      <c r="G43" s="129">
        <f aca="true" t="shared" si="14" ref="G43">F43+E43</f>
        <v>0</v>
      </c>
      <c r="H43" s="129">
        <f aca="true" t="shared" si="15" ref="H43">G43*C43</f>
        <v>0</v>
      </c>
      <c r="I43" s="57"/>
    </row>
    <row r="44" spans="1:9" ht="30" customHeight="1">
      <c r="A44" s="14"/>
      <c r="B44" s="24" t="s">
        <v>131</v>
      </c>
      <c r="C44" s="122"/>
      <c r="D44" s="122"/>
      <c r="E44" s="129"/>
      <c r="F44" s="129"/>
      <c r="G44" s="132"/>
      <c r="H44" s="132"/>
      <c r="I44" s="58"/>
    </row>
    <row r="45" spans="1:8" ht="15">
      <c r="A45" s="19">
        <v>16</v>
      </c>
      <c r="B45" s="17" t="s">
        <v>30</v>
      </c>
      <c r="C45" s="120">
        <v>10</v>
      </c>
      <c r="D45" s="120" t="s">
        <v>123</v>
      </c>
      <c r="E45" s="128"/>
      <c r="F45" s="128"/>
      <c r="G45" s="129">
        <f aca="true" t="shared" si="16" ref="G45">F45+E45</f>
        <v>0</v>
      </c>
      <c r="H45" s="129">
        <f aca="true" t="shared" si="17" ref="H45">G45*C45</f>
        <v>0</v>
      </c>
    </row>
    <row r="46" spans="1:8" ht="33.75" customHeight="1">
      <c r="A46" s="14"/>
      <c r="B46" s="24" t="s">
        <v>132</v>
      </c>
      <c r="C46" s="122"/>
      <c r="D46" s="122"/>
      <c r="E46" s="129"/>
      <c r="F46" s="129"/>
      <c r="G46" s="132"/>
      <c r="H46" s="132"/>
    </row>
    <row r="47" spans="1:8" ht="15">
      <c r="A47" s="19">
        <v>17</v>
      </c>
      <c r="B47" s="17" t="s">
        <v>31</v>
      </c>
      <c r="C47" s="120">
        <v>10</v>
      </c>
      <c r="D47" s="120" t="s">
        <v>123</v>
      </c>
      <c r="E47" s="128"/>
      <c r="F47" s="128"/>
      <c r="G47" s="129">
        <f aca="true" t="shared" si="18" ref="G47">F47+E47</f>
        <v>0</v>
      </c>
      <c r="H47" s="129">
        <f aca="true" t="shared" si="19" ref="H47">G47*C47</f>
        <v>0</v>
      </c>
    </row>
    <row r="48" spans="1:8" ht="29.25" customHeight="1">
      <c r="A48" s="14"/>
      <c r="B48" s="24" t="s">
        <v>133</v>
      </c>
      <c r="C48" s="122"/>
      <c r="D48" s="122"/>
      <c r="E48" s="129"/>
      <c r="F48" s="129"/>
      <c r="G48" s="132"/>
      <c r="H48" s="132"/>
    </row>
    <row r="49" spans="1:8" ht="15">
      <c r="A49" s="19">
        <v>18</v>
      </c>
      <c r="B49" s="17" t="s">
        <v>32</v>
      </c>
      <c r="C49" s="120">
        <v>600</v>
      </c>
      <c r="D49" s="120" t="s">
        <v>125</v>
      </c>
      <c r="E49" s="130"/>
      <c r="F49" s="128"/>
      <c r="G49" s="129">
        <f aca="true" t="shared" si="20" ref="G49">F49+E49</f>
        <v>0</v>
      </c>
      <c r="H49" s="129">
        <f aca="true" t="shared" si="21" ref="H49">G49*C49</f>
        <v>0</v>
      </c>
    </row>
    <row r="50" spans="1:8" ht="30" customHeight="1" thickBot="1">
      <c r="A50" s="14"/>
      <c r="B50" s="24" t="s">
        <v>33</v>
      </c>
      <c r="C50" s="122"/>
      <c r="D50" s="122"/>
      <c r="E50" s="131"/>
      <c r="F50" s="129"/>
      <c r="G50" s="132"/>
      <c r="H50" s="128"/>
    </row>
    <row r="51" spans="1:8" ht="18.75" customHeight="1" thickBot="1">
      <c r="A51" s="15"/>
      <c r="B51" s="22" t="s">
        <v>148</v>
      </c>
      <c r="C51" s="82"/>
      <c r="D51" s="82"/>
      <c r="E51" s="83"/>
      <c r="F51" s="83"/>
      <c r="G51" s="83"/>
      <c r="H51" s="86">
        <f>SUM(H25:H49)</f>
        <v>0</v>
      </c>
    </row>
    <row r="52" spans="1:6" ht="15">
      <c r="A52" s="5"/>
      <c r="B52" s="6"/>
      <c r="C52" s="45"/>
      <c r="D52" s="45"/>
      <c r="E52" s="5"/>
      <c r="F52" s="5"/>
    </row>
    <row r="53" spans="1:8" ht="15.75">
      <c r="A53" s="7" t="s">
        <v>34</v>
      </c>
      <c r="B53" s="4"/>
      <c r="C53" s="44"/>
      <c r="D53" s="44"/>
      <c r="E53" s="2"/>
      <c r="F53" s="2"/>
      <c r="G53" s="2"/>
      <c r="H53" s="2"/>
    </row>
    <row r="54" spans="1:8" ht="15">
      <c r="A54" s="2"/>
      <c r="B54" s="4"/>
      <c r="C54" s="44"/>
      <c r="D54" s="44"/>
      <c r="E54" s="2"/>
      <c r="F54" s="2"/>
      <c r="G54" s="2"/>
      <c r="H54" s="2"/>
    </row>
    <row r="55" spans="1:8" ht="15">
      <c r="A55" s="19">
        <v>19</v>
      </c>
      <c r="B55" s="17" t="s">
        <v>126</v>
      </c>
      <c r="C55" s="120">
        <v>10</v>
      </c>
      <c r="D55" s="120" t="s">
        <v>125</v>
      </c>
      <c r="E55" s="123"/>
      <c r="F55" s="123"/>
      <c r="G55" s="109">
        <f>F55+E55</f>
        <v>0</v>
      </c>
      <c r="H55" s="109">
        <f>G55*C55</f>
        <v>0</v>
      </c>
    </row>
    <row r="56" spans="1:8" ht="29.25" customHeight="1">
      <c r="A56" s="14"/>
      <c r="B56" s="24" t="s">
        <v>35</v>
      </c>
      <c r="C56" s="122"/>
      <c r="D56" s="122"/>
      <c r="E56" s="125"/>
      <c r="F56" s="125"/>
      <c r="G56" s="109"/>
      <c r="H56" s="109"/>
    </row>
    <row r="57" spans="1:8" ht="15.75" customHeight="1">
      <c r="A57" s="19">
        <v>20</v>
      </c>
      <c r="B57" s="23" t="s">
        <v>127</v>
      </c>
      <c r="C57" s="120">
        <v>20</v>
      </c>
      <c r="D57" s="120" t="s">
        <v>125</v>
      </c>
      <c r="E57" s="123"/>
      <c r="F57" s="123"/>
      <c r="G57" s="109">
        <f aca="true" t="shared" si="22" ref="G57">F57+E57</f>
        <v>0</v>
      </c>
      <c r="H57" s="109">
        <f aca="true" t="shared" si="23" ref="H57">G57*C57</f>
        <v>0</v>
      </c>
    </row>
    <row r="58" spans="1:8" ht="28.5" customHeight="1">
      <c r="A58" s="14"/>
      <c r="B58" s="24" t="s">
        <v>97</v>
      </c>
      <c r="C58" s="122"/>
      <c r="D58" s="122"/>
      <c r="E58" s="125"/>
      <c r="F58" s="125"/>
      <c r="G58" s="109"/>
      <c r="H58" s="109"/>
    </row>
    <row r="59" spans="1:8" ht="15.75" customHeight="1">
      <c r="A59" s="19">
        <v>21</v>
      </c>
      <c r="B59" s="23" t="s">
        <v>128</v>
      </c>
      <c r="C59" s="120">
        <v>20</v>
      </c>
      <c r="D59" s="120" t="s">
        <v>125</v>
      </c>
      <c r="E59" s="123"/>
      <c r="F59" s="123"/>
      <c r="G59" s="109">
        <f aca="true" t="shared" si="24" ref="G59">F59+E59</f>
        <v>0</v>
      </c>
      <c r="H59" s="109">
        <f aca="true" t="shared" si="25" ref="H59">G59*C59</f>
        <v>0</v>
      </c>
    </row>
    <row r="60" spans="1:8" ht="33" customHeight="1">
      <c r="A60" s="14"/>
      <c r="B60" s="24" t="s">
        <v>98</v>
      </c>
      <c r="C60" s="122"/>
      <c r="D60" s="122"/>
      <c r="E60" s="125"/>
      <c r="F60" s="125"/>
      <c r="G60" s="109"/>
      <c r="H60" s="109"/>
    </row>
    <row r="61" spans="1:8" ht="15.75" customHeight="1">
      <c r="A61" s="19">
        <v>22</v>
      </c>
      <c r="B61" s="23" t="s">
        <v>129</v>
      </c>
      <c r="C61" s="120">
        <v>20</v>
      </c>
      <c r="D61" s="120" t="s">
        <v>125</v>
      </c>
      <c r="E61" s="123"/>
      <c r="F61" s="123"/>
      <c r="G61" s="109">
        <f aca="true" t="shared" si="26" ref="G61">F61+E61</f>
        <v>0</v>
      </c>
      <c r="H61" s="109">
        <f aca="true" t="shared" si="27" ref="H61">G61*C61</f>
        <v>0</v>
      </c>
    </row>
    <row r="62" spans="1:8" ht="28.5" customHeight="1">
      <c r="A62" s="14"/>
      <c r="B62" s="24" t="s">
        <v>35</v>
      </c>
      <c r="C62" s="122"/>
      <c r="D62" s="122"/>
      <c r="E62" s="125"/>
      <c r="F62" s="125"/>
      <c r="G62" s="109"/>
      <c r="H62" s="109"/>
    </row>
    <row r="63" spans="1:8" ht="15.75" customHeight="1">
      <c r="A63" s="9">
        <v>23</v>
      </c>
      <c r="B63" s="25" t="s">
        <v>94</v>
      </c>
      <c r="C63" s="42">
        <v>5</v>
      </c>
      <c r="D63" s="42" t="s">
        <v>123</v>
      </c>
      <c r="E63" s="62"/>
      <c r="F63" s="62"/>
      <c r="G63" s="67">
        <f>F63+E63</f>
        <v>0</v>
      </c>
      <c r="H63" s="67">
        <f>G63*C63</f>
        <v>0</v>
      </c>
    </row>
    <row r="64" spans="1:8" ht="15.75" customHeight="1">
      <c r="A64" s="9">
        <v>24</v>
      </c>
      <c r="B64" s="25" t="s">
        <v>95</v>
      </c>
      <c r="C64" s="42">
        <v>5</v>
      </c>
      <c r="D64" s="42" t="s">
        <v>123</v>
      </c>
      <c r="E64" s="62"/>
      <c r="F64" s="69"/>
      <c r="G64" s="67">
        <f aca="true" t="shared" si="28" ref="G64:G66">F64+E64</f>
        <v>0</v>
      </c>
      <c r="H64" s="67">
        <f aca="true" t="shared" si="29" ref="H64:H66">G64*C64</f>
        <v>0</v>
      </c>
    </row>
    <row r="65" spans="1:8" ht="15.75" customHeight="1">
      <c r="A65" s="9">
        <v>25</v>
      </c>
      <c r="B65" s="25" t="s">
        <v>96</v>
      </c>
      <c r="C65" s="42">
        <v>5</v>
      </c>
      <c r="D65" s="42" t="s">
        <v>123</v>
      </c>
      <c r="E65" s="62"/>
      <c r="F65" s="69"/>
      <c r="G65" s="67">
        <f t="shared" si="28"/>
        <v>0</v>
      </c>
      <c r="H65" s="67">
        <f t="shared" si="29"/>
        <v>0</v>
      </c>
    </row>
    <row r="66" spans="1:8" ht="15.75" customHeight="1" thickBot="1">
      <c r="A66" s="9">
        <v>26</v>
      </c>
      <c r="B66" s="25" t="s">
        <v>99</v>
      </c>
      <c r="C66" s="42">
        <v>70</v>
      </c>
      <c r="D66" s="42" t="s">
        <v>125</v>
      </c>
      <c r="E66" s="68"/>
      <c r="F66" s="62"/>
      <c r="G66" s="67">
        <f t="shared" si="28"/>
        <v>0</v>
      </c>
      <c r="H66" s="61">
        <f t="shared" si="29"/>
        <v>0</v>
      </c>
    </row>
    <row r="67" spans="1:8" ht="15.75" customHeight="1" thickBot="1">
      <c r="A67" s="15"/>
      <c r="B67" s="22" t="s">
        <v>149</v>
      </c>
      <c r="C67" s="82"/>
      <c r="D67" s="82"/>
      <c r="E67" s="87"/>
      <c r="F67" s="87"/>
      <c r="G67" s="88"/>
      <c r="H67" s="85">
        <f>SUM(H55:H66)</f>
        <v>0</v>
      </c>
    </row>
    <row r="68" spans="1:8" ht="15">
      <c r="A68" s="110" t="s">
        <v>103</v>
      </c>
      <c r="B68" s="110"/>
      <c r="C68" s="110"/>
      <c r="D68" s="110"/>
      <c r="E68" s="110"/>
      <c r="F68" s="110"/>
      <c r="G68" s="1"/>
      <c r="H68" s="1"/>
    </row>
    <row r="69" spans="1:8" ht="15">
      <c r="A69" s="111"/>
      <c r="B69" s="111"/>
      <c r="C69" s="111"/>
      <c r="D69" s="111"/>
      <c r="E69" s="111"/>
      <c r="F69" s="111"/>
      <c r="G69" s="2"/>
      <c r="H69" s="2"/>
    </row>
    <row r="70" spans="1:8" ht="15">
      <c r="A70" s="34" t="s">
        <v>0</v>
      </c>
      <c r="B70" s="34" t="s">
        <v>154</v>
      </c>
      <c r="C70" s="47" t="s">
        <v>2</v>
      </c>
      <c r="D70" s="47" t="s">
        <v>3</v>
      </c>
      <c r="E70" s="112" t="s">
        <v>147</v>
      </c>
      <c r="F70" s="112"/>
      <c r="G70" s="113"/>
      <c r="H70" s="34" t="s">
        <v>108</v>
      </c>
    </row>
    <row r="71" spans="1:8" ht="15">
      <c r="A71" s="35"/>
      <c r="B71" s="35" t="s">
        <v>155</v>
      </c>
      <c r="C71" s="48"/>
      <c r="D71" s="48"/>
      <c r="E71" s="36" t="s">
        <v>105</v>
      </c>
      <c r="F71" s="36" t="s">
        <v>106</v>
      </c>
      <c r="G71" s="37" t="s">
        <v>107</v>
      </c>
      <c r="H71" s="35"/>
    </row>
    <row r="72" spans="1:9" ht="15.75">
      <c r="A72" s="134" t="s">
        <v>36</v>
      </c>
      <c r="B72" s="134"/>
      <c r="C72" s="134"/>
      <c r="D72" s="134"/>
      <c r="E72" s="134"/>
      <c r="F72" s="134"/>
      <c r="G72" s="2"/>
      <c r="H72" s="2"/>
      <c r="I72" s="57"/>
    </row>
    <row r="73" spans="1:9" ht="15">
      <c r="A73" s="2"/>
      <c r="B73" s="4"/>
      <c r="C73" s="44"/>
      <c r="D73" s="44"/>
      <c r="E73" s="2"/>
      <c r="F73" s="2"/>
      <c r="G73" s="2"/>
      <c r="H73" s="2"/>
      <c r="I73" s="57"/>
    </row>
    <row r="74" spans="1:9" ht="15">
      <c r="A74" s="19">
        <v>27</v>
      </c>
      <c r="B74" s="17" t="s">
        <v>134</v>
      </c>
      <c r="C74" s="120">
        <v>10</v>
      </c>
      <c r="D74" s="120" t="s">
        <v>123</v>
      </c>
      <c r="E74" s="126"/>
      <c r="F74" s="123"/>
      <c r="G74" s="109">
        <f>F74+E74</f>
        <v>0</v>
      </c>
      <c r="H74" s="109">
        <f>G74*C74</f>
        <v>0</v>
      </c>
      <c r="I74" s="57"/>
    </row>
    <row r="75" spans="1:9" ht="15">
      <c r="A75" s="14"/>
      <c r="B75" s="18" t="s">
        <v>37</v>
      </c>
      <c r="C75" s="122"/>
      <c r="D75" s="122"/>
      <c r="E75" s="127"/>
      <c r="F75" s="125"/>
      <c r="G75" s="109"/>
      <c r="H75" s="109"/>
      <c r="I75" s="58"/>
    </row>
    <row r="76" spans="1:9" ht="15">
      <c r="A76" s="19">
        <v>28</v>
      </c>
      <c r="B76" s="17" t="s">
        <v>38</v>
      </c>
      <c r="C76" s="120">
        <v>10</v>
      </c>
      <c r="D76" s="120" t="s">
        <v>123</v>
      </c>
      <c r="E76" s="126"/>
      <c r="F76" s="123"/>
      <c r="G76" s="109">
        <f aca="true" t="shared" si="30" ref="G76">F76+E76</f>
        <v>0</v>
      </c>
      <c r="H76" s="109">
        <f aca="true" t="shared" si="31" ref="H76">G76*C76</f>
        <v>0</v>
      </c>
      <c r="I76" s="57"/>
    </row>
    <row r="77" spans="1:9" ht="15">
      <c r="A77" s="14"/>
      <c r="B77" s="18" t="s">
        <v>39</v>
      </c>
      <c r="C77" s="122"/>
      <c r="D77" s="122"/>
      <c r="E77" s="127"/>
      <c r="F77" s="125"/>
      <c r="G77" s="109"/>
      <c r="H77" s="109"/>
      <c r="I77" s="57"/>
    </row>
    <row r="78" spans="1:9" ht="15">
      <c r="A78" s="19">
        <v>29</v>
      </c>
      <c r="B78" s="17" t="s">
        <v>40</v>
      </c>
      <c r="C78" s="120">
        <v>5</v>
      </c>
      <c r="D78" s="120" t="s">
        <v>123</v>
      </c>
      <c r="E78" s="126"/>
      <c r="F78" s="123"/>
      <c r="G78" s="109">
        <f aca="true" t="shared" si="32" ref="G78">F78+E78</f>
        <v>0</v>
      </c>
      <c r="H78" s="109">
        <f aca="true" t="shared" si="33" ref="H78">G78*C78</f>
        <v>0</v>
      </c>
      <c r="I78" s="57"/>
    </row>
    <row r="79" spans="1:9" ht="15">
      <c r="A79" s="14"/>
      <c r="B79" s="18" t="s">
        <v>41</v>
      </c>
      <c r="C79" s="122"/>
      <c r="D79" s="122"/>
      <c r="E79" s="127"/>
      <c r="F79" s="125"/>
      <c r="G79" s="109"/>
      <c r="H79" s="109"/>
      <c r="I79" s="57"/>
    </row>
    <row r="80" spans="1:8" ht="15">
      <c r="A80" s="19">
        <v>30</v>
      </c>
      <c r="B80" s="17" t="s">
        <v>42</v>
      </c>
      <c r="C80" s="120">
        <v>5</v>
      </c>
      <c r="D80" s="120" t="s">
        <v>123</v>
      </c>
      <c r="E80" s="126"/>
      <c r="F80" s="123"/>
      <c r="G80" s="109">
        <f aca="true" t="shared" si="34" ref="G80">F80+E80</f>
        <v>0</v>
      </c>
      <c r="H80" s="109">
        <f aca="true" t="shared" si="35" ref="H80">G80*C80</f>
        <v>0</v>
      </c>
    </row>
    <row r="81" spans="1:8" ht="15">
      <c r="A81" s="14"/>
      <c r="B81" s="18" t="s">
        <v>43</v>
      </c>
      <c r="C81" s="122"/>
      <c r="D81" s="122"/>
      <c r="E81" s="127"/>
      <c r="F81" s="125"/>
      <c r="G81" s="109"/>
      <c r="H81" s="109"/>
    </row>
    <row r="82" spans="1:8" ht="15">
      <c r="A82" s="19">
        <v>31</v>
      </c>
      <c r="B82" s="17" t="s">
        <v>44</v>
      </c>
      <c r="C82" s="120">
        <v>5</v>
      </c>
      <c r="D82" s="120" t="s">
        <v>123</v>
      </c>
      <c r="E82" s="126"/>
      <c r="F82" s="123"/>
      <c r="G82" s="109">
        <f aca="true" t="shared" si="36" ref="G82">F82+E82</f>
        <v>0</v>
      </c>
      <c r="H82" s="109">
        <f aca="true" t="shared" si="37" ref="H82">G82*C82</f>
        <v>0</v>
      </c>
    </row>
    <row r="83" spans="1:8" ht="29.25" customHeight="1">
      <c r="A83" s="14"/>
      <c r="B83" s="24" t="s">
        <v>45</v>
      </c>
      <c r="C83" s="122"/>
      <c r="D83" s="122"/>
      <c r="E83" s="127"/>
      <c r="F83" s="125"/>
      <c r="G83" s="109"/>
      <c r="H83" s="109"/>
    </row>
    <row r="84" spans="1:8" s="3" customFormat="1" ht="28.5" customHeight="1">
      <c r="A84" s="46">
        <v>32</v>
      </c>
      <c r="B84" s="23" t="s">
        <v>118</v>
      </c>
      <c r="C84" s="120">
        <v>10</v>
      </c>
      <c r="D84" s="120" t="s">
        <v>123</v>
      </c>
      <c r="E84" s="123"/>
      <c r="F84" s="123"/>
      <c r="G84" s="109">
        <f>F84+E84</f>
        <v>0</v>
      </c>
      <c r="H84" s="109">
        <f aca="true" t="shared" si="38" ref="H84">G84*C84</f>
        <v>0</v>
      </c>
    </row>
    <row r="85" spans="1:8" s="3" customFormat="1" ht="28.5" customHeight="1">
      <c r="A85" s="33"/>
      <c r="B85" s="24" t="s">
        <v>46</v>
      </c>
      <c r="C85" s="122"/>
      <c r="D85" s="122"/>
      <c r="E85" s="125"/>
      <c r="F85" s="125"/>
      <c r="G85" s="109"/>
      <c r="H85" s="109"/>
    </row>
    <row r="86" spans="1:8" ht="15">
      <c r="A86" s="19">
        <v>33</v>
      </c>
      <c r="B86" s="17" t="s">
        <v>117</v>
      </c>
      <c r="C86" s="120">
        <v>10</v>
      </c>
      <c r="D86" s="120" t="s">
        <v>123</v>
      </c>
      <c r="E86" s="123"/>
      <c r="F86" s="123"/>
      <c r="G86" s="109">
        <f aca="true" t="shared" si="39" ref="G86">F86+E86</f>
        <v>0</v>
      </c>
      <c r="H86" s="109">
        <f aca="true" t="shared" si="40" ref="H86">G86*C86</f>
        <v>0</v>
      </c>
    </row>
    <row r="87" spans="1:8" ht="15">
      <c r="A87" s="14"/>
      <c r="B87" s="18" t="s">
        <v>47</v>
      </c>
      <c r="C87" s="122"/>
      <c r="D87" s="122"/>
      <c r="E87" s="125"/>
      <c r="F87" s="125"/>
      <c r="G87" s="109"/>
      <c r="H87" s="109"/>
    </row>
    <row r="88" spans="1:8" ht="30" customHeight="1">
      <c r="A88" s="19">
        <v>34</v>
      </c>
      <c r="B88" s="23" t="s">
        <v>115</v>
      </c>
      <c r="C88" s="120">
        <v>15</v>
      </c>
      <c r="D88" s="120" t="s">
        <v>123</v>
      </c>
      <c r="E88" s="123"/>
      <c r="F88" s="123"/>
      <c r="G88" s="109">
        <f>F88+E88</f>
        <v>0</v>
      </c>
      <c r="H88" s="109">
        <f aca="true" t="shared" si="41" ref="H88">G88*C88</f>
        <v>0</v>
      </c>
    </row>
    <row r="89" spans="1:8" ht="32.25" customHeight="1">
      <c r="A89" s="14"/>
      <c r="B89" s="24" t="s">
        <v>114</v>
      </c>
      <c r="C89" s="122"/>
      <c r="D89" s="122"/>
      <c r="E89" s="125"/>
      <c r="F89" s="125"/>
      <c r="G89" s="109"/>
      <c r="H89" s="109"/>
    </row>
    <row r="90" spans="1:8" ht="30" customHeight="1">
      <c r="A90" s="19">
        <v>35</v>
      </c>
      <c r="B90" s="23" t="s">
        <v>116</v>
      </c>
      <c r="C90" s="120">
        <v>5</v>
      </c>
      <c r="D90" s="120" t="s">
        <v>123</v>
      </c>
      <c r="E90" s="123"/>
      <c r="F90" s="123"/>
      <c r="G90" s="109">
        <f>E90+F90</f>
        <v>0</v>
      </c>
      <c r="H90" s="109">
        <f>G90*C90</f>
        <v>0</v>
      </c>
    </row>
    <row r="91" spans="1:8" ht="30" customHeight="1">
      <c r="A91" s="21"/>
      <c r="B91" s="22" t="s">
        <v>48</v>
      </c>
      <c r="C91" s="121"/>
      <c r="D91" s="121"/>
      <c r="E91" s="124"/>
      <c r="F91" s="124"/>
      <c r="G91" s="109"/>
      <c r="H91" s="109"/>
    </row>
    <row r="92" spans="1:8" ht="15">
      <c r="A92" s="14"/>
      <c r="B92" s="18" t="s">
        <v>49</v>
      </c>
      <c r="C92" s="122"/>
      <c r="D92" s="122"/>
      <c r="E92" s="125"/>
      <c r="F92" s="125"/>
      <c r="G92" s="109"/>
      <c r="H92" s="109"/>
    </row>
    <row r="93" spans="1:8" ht="15">
      <c r="A93" s="19">
        <v>36</v>
      </c>
      <c r="B93" s="17" t="s">
        <v>113</v>
      </c>
      <c r="C93" s="120">
        <v>5</v>
      </c>
      <c r="D93" s="120" t="s">
        <v>123</v>
      </c>
      <c r="E93" s="123"/>
      <c r="F93" s="123"/>
      <c r="G93" s="109">
        <f>F93+E93</f>
        <v>0</v>
      </c>
      <c r="H93" s="109">
        <f>G93*C93</f>
        <v>0</v>
      </c>
    </row>
    <row r="94" spans="1:8" ht="15">
      <c r="A94" s="14"/>
      <c r="B94" s="18" t="s">
        <v>50</v>
      </c>
      <c r="C94" s="122"/>
      <c r="D94" s="122"/>
      <c r="E94" s="125"/>
      <c r="F94" s="125"/>
      <c r="G94" s="109"/>
      <c r="H94" s="109"/>
    </row>
    <row r="95" spans="1:8" ht="30">
      <c r="A95" s="19">
        <v>37</v>
      </c>
      <c r="B95" s="26" t="s">
        <v>90</v>
      </c>
      <c r="C95" s="120">
        <v>5</v>
      </c>
      <c r="D95" s="120" t="s">
        <v>123</v>
      </c>
      <c r="E95" s="123"/>
      <c r="F95" s="123"/>
      <c r="G95" s="109">
        <f>F95+E95</f>
        <v>0</v>
      </c>
      <c r="H95" s="109">
        <f>G95*C95</f>
        <v>0</v>
      </c>
    </row>
    <row r="96" spans="1:8" ht="30">
      <c r="A96" s="14"/>
      <c r="B96" s="27" t="s">
        <v>91</v>
      </c>
      <c r="C96" s="122"/>
      <c r="D96" s="122"/>
      <c r="E96" s="125"/>
      <c r="F96" s="125"/>
      <c r="G96" s="109"/>
      <c r="H96" s="109"/>
    </row>
    <row r="97" spans="1:8" s="8" customFormat="1" ht="30">
      <c r="A97" s="31">
        <v>38</v>
      </c>
      <c r="B97" s="26" t="s">
        <v>119</v>
      </c>
      <c r="C97" s="114">
        <v>5</v>
      </c>
      <c r="D97" s="120" t="s">
        <v>123</v>
      </c>
      <c r="E97" s="116"/>
      <c r="F97" s="116"/>
      <c r="G97" s="108">
        <f>F97+E97</f>
        <v>0</v>
      </c>
      <c r="H97" s="108">
        <f>G97*C97</f>
        <v>0</v>
      </c>
    </row>
    <row r="98" spans="1:8" s="8" customFormat="1" ht="30">
      <c r="A98" s="32"/>
      <c r="B98" s="27" t="s">
        <v>92</v>
      </c>
      <c r="C98" s="115"/>
      <c r="D98" s="122"/>
      <c r="E98" s="117"/>
      <c r="F98" s="117"/>
      <c r="G98" s="108"/>
      <c r="H98" s="108"/>
    </row>
    <row r="99" spans="1:8" s="8" customFormat="1" ht="15">
      <c r="A99" s="110" t="s">
        <v>103</v>
      </c>
      <c r="B99" s="110"/>
      <c r="C99" s="110"/>
      <c r="D99" s="110"/>
      <c r="E99" s="110"/>
      <c r="F99" s="110"/>
      <c r="G99" s="1"/>
      <c r="H99" s="1"/>
    </row>
    <row r="100" spans="1:8" s="8" customFormat="1" ht="10.5" customHeight="1">
      <c r="A100" s="111"/>
      <c r="B100" s="111"/>
      <c r="C100" s="111"/>
      <c r="D100" s="111"/>
      <c r="E100" s="111"/>
      <c r="F100" s="111"/>
      <c r="G100" s="2"/>
      <c r="H100" s="2"/>
    </row>
    <row r="101" spans="1:8" s="8" customFormat="1" ht="15">
      <c r="A101" s="34" t="s">
        <v>0</v>
      </c>
      <c r="B101" s="34" t="s">
        <v>154</v>
      </c>
      <c r="C101" s="47" t="s">
        <v>2</v>
      </c>
      <c r="D101" s="47" t="s">
        <v>3</v>
      </c>
      <c r="E101" s="112" t="s">
        <v>147</v>
      </c>
      <c r="F101" s="112"/>
      <c r="G101" s="113"/>
      <c r="H101" s="34" t="s">
        <v>108</v>
      </c>
    </row>
    <row r="102" spans="1:8" s="8" customFormat="1" ht="15">
      <c r="A102" s="35"/>
      <c r="B102" s="35" t="s">
        <v>155</v>
      </c>
      <c r="C102" s="48"/>
      <c r="D102" s="48"/>
      <c r="E102" s="36" t="s">
        <v>105</v>
      </c>
      <c r="F102" s="36" t="s">
        <v>106</v>
      </c>
      <c r="G102" s="37" t="s">
        <v>107</v>
      </c>
      <c r="H102" s="35"/>
    </row>
    <row r="103" spans="1:8" ht="29.25" customHeight="1">
      <c r="A103" s="19">
        <v>39</v>
      </c>
      <c r="B103" s="23" t="s">
        <v>51</v>
      </c>
      <c r="C103" s="120">
        <v>5</v>
      </c>
      <c r="D103" s="120" t="s">
        <v>123</v>
      </c>
      <c r="E103" s="123"/>
      <c r="F103" s="123"/>
      <c r="G103" s="109">
        <f>F103+E103</f>
        <v>0</v>
      </c>
      <c r="H103" s="109">
        <f>G103*C103</f>
        <v>0</v>
      </c>
    </row>
    <row r="104" spans="1:8" ht="29.25" customHeight="1">
      <c r="A104" s="14"/>
      <c r="B104" s="24" t="s">
        <v>52</v>
      </c>
      <c r="C104" s="122"/>
      <c r="D104" s="122"/>
      <c r="E104" s="125"/>
      <c r="F104" s="125"/>
      <c r="G104" s="109"/>
      <c r="H104" s="109"/>
    </row>
    <row r="105" spans="1:8" ht="15">
      <c r="A105" s="19">
        <v>40</v>
      </c>
      <c r="B105" s="17" t="s">
        <v>122</v>
      </c>
      <c r="C105" s="120">
        <v>10</v>
      </c>
      <c r="D105" s="120" t="s">
        <v>123</v>
      </c>
      <c r="E105" s="123"/>
      <c r="F105" s="123"/>
      <c r="G105" s="109">
        <f aca="true" t="shared" si="42" ref="G105">F105+E105</f>
        <v>0</v>
      </c>
      <c r="H105" s="109">
        <f aca="true" t="shared" si="43" ref="H105">G105*C105</f>
        <v>0</v>
      </c>
    </row>
    <row r="106" spans="1:8" ht="30" customHeight="1">
      <c r="A106" s="14"/>
      <c r="B106" s="24" t="s">
        <v>53</v>
      </c>
      <c r="C106" s="122"/>
      <c r="D106" s="122"/>
      <c r="E106" s="125"/>
      <c r="F106" s="125"/>
      <c r="G106" s="109"/>
      <c r="H106" s="109"/>
    </row>
    <row r="107" spans="1:8" ht="30" customHeight="1">
      <c r="A107" s="19">
        <v>41</v>
      </c>
      <c r="B107" s="26" t="s">
        <v>120</v>
      </c>
      <c r="C107" s="120">
        <v>20</v>
      </c>
      <c r="D107" s="120" t="s">
        <v>123</v>
      </c>
      <c r="E107" s="123"/>
      <c r="F107" s="123"/>
      <c r="G107" s="109">
        <f aca="true" t="shared" si="44" ref="G107">F107+E107</f>
        <v>0</v>
      </c>
      <c r="H107" s="109">
        <f aca="true" t="shared" si="45" ref="H107:H109">G107*C107</f>
        <v>0</v>
      </c>
    </row>
    <row r="108" spans="1:8" ht="18.75" customHeight="1">
      <c r="A108" s="14"/>
      <c r="B108" s="27" t="s">
        <v>93</v>
      </c>
      <c r="C108" s="122"/>
      <c r="D108" s="122"/>
      <c r="E108" s="125"/>
      <c r="F108" s="125"/>
      <c r="G108" s="109"/>
      <c r="H108" s="109"/>
    </row>
    <row r="109" spans="1:8" ht="15">
      <c r="A109" s="19">
        <v>42</v>
      </c>
      <c r="B109" s="17" t="s">
        <v>121</v>
      </c>
      <c r="C109" s="120">
        <v>35</v>
      </c>
      <c r="D109" s="120" t="s">
        <v>123</v>
      </c>
      <c r="E109" s="123"/>
      <c r="F109" s="123"/>
      <c r="G109" s="109">
        <f>F109+E109</f>
        <v>0</v>
      </c>
      <c r="H109" s="109">
        <f t="shared" si="45"/>
        <v>0</v>
      </c>
    </row>
    <row r="110" spans="1:8" ht="15">
      <c r="A110" s="14"/>
      <c r="B110" s="18" t="s">
        <v>54</v>
      </c>
      <c r="C110" s="122"/>
      <c r="D110" s="122"/>
      <c r="E110" s="125"/>
      <c r="F110" s="125"/>
      <c r="G110" s="109"/>
      <c r="H110" s="109"/>
    </row>
    <row r="111" spans="1:8" ht="15">
      <c r="A111" s="19">
        <v>43</v>
      </c>
      <c r="B111" s="17" t="s">
        <v>55</v>
      </c>
      <c r="C111" s="120">
        <v>5</v>
      </c>
      <c r="D111" s="120" t="s">
        <v>123</v>
      </c>
      <c r="E111" s="123"/>
      <c r="F111" s="123"/>
      <c r="G111" s="109">
        <f>F111+E111</f>
        <v>0</v>
      </c>
      <c r="H111" s="109">
        <f>G111*C111</f>
        <v>0</v>
      </c>
    </row>
    <row r="112" spans="1:8" ht="15">
      <c r="A112" s="21"/>
      <c r="B112" s="16" t="s">
        <v>56</v>
      </c>
      <c r="C112" s="121"/>
      <c r="D112" s="121"/>
      <c r="E112" s="124"/>
      <c r="F112" s="124"/>
      <c r="G112" s="109"/>
      <c r="H112" s="109"/>
    </row>
    <row r="113" spans="1:8" ht="15">
      <c r="A113" s="14"/>
      <c r="B113" s="18" t="s">
        <v>57</v>
      </c>
      <c r="C113" s="122"/>
      <c r="D113" s="122"/>
      <c r="E113" s="125"/>
      <c r="F113" s="125"/>
      <c r="G113" s="109"/>
      <c r="H113" s="109"/>
    </row>
    <row r="114" spans="1:8" ht="15">
      <c r="A114" s="19">
        <v>44</v>
      </c>
      <c r="B114" s="17" t="s">
        <v>58</v>
      </c>
      <c r="C114" s="120">
        <v>5</v>
      </c>
      <c r="D114" s="120" t="s">
        <v>123</v>
      </c>
      <c r="E114" s="123"/>
      <c r="F114" s="123"/>
      <c r="G114" s="109">
        <f>F114+E114</f>
        <v>0</v>
      </c>
      <c r="H114" s="109">
        <f>G114*C114</f>
        <v>0</v>
      </c>
    </row>
    <row r="115" spans="1:8" ht="15">
      <c r="A115" s="21"/>
      <c r="B115" s="16" t="s">
        <v>58</v>
      </c>
      <c r="C115" s="121"/>
      <c r="D115" s="121"/>
      <c r="E115" s="124"/>
      <c r="F115" s="124"/>
      <c r="G115" s="109"/>
      <c r="H115" s="109"/>
    </row>
    <row r="116" spans="1:8" ht="15">
      <c r="A116" s="14"/>
      <c r="B116" s="18" t="s">
        <v>59</v>
      </c>
      <c r="C116" s="122"/>
      <c r="D116" s="122"/>
      <c r="E116" s="125"/>
      <c r="F116" s="125"/>
      <c r="G116" s="109"/>
      <c r="H116" s="109"/>
    </row>
    <row r="117" spans="1:8" ht="15">
      <c r="A117" s="19">
        <v>45</v>
      </c>
      <c r="B117" s="17" t="s">
        <v>60</v>
      </c>
      <c r="C117" s="120">
        <v>5</v>
      </c>
      <c r="D117" s="120" t="s">
        <v>123</v>
      </c>
      <c r="E117" s="123"/>
      <c r="F117" s="123"/>
      <c r="G117" s="109">
        <f>F117+E117</f>
        <v>0</v>
      </c>
      <c r="H117" s="109">
        <f>G117*C117</f>
        <v>0</v>
      </c>
    </row>
    <row r="118" spans="1:8" ht="15">
      <c r="A118" s="21"/>
      <c r="B118" s="16" t="s">
        <v>60</v>
      </c>
      <c r="C118" s="121"/>
      <c r="D118" s="121"/>
      <c r="E118" s="124"/>
      <c r="F118" s="124"/>
      <c r="G118" s="109"/>
      <c r="H118" s="109"/>
    </row>
    <row r="119" spans="1:8" ht="15.75" thickBot="1">
      <c r="A119" s="14"/>
      <c r="B119" s="18" t="s">
        <v>61</v>
      </c>
      <c r="C119" s="122"/>
      <c r="D119" s="122"/>
      <c r="E119" s="125"/>
      <c r="F119" s="125"/>
      <c r="G119" s="109"/>
      <c r="H119" s="123"/>
    </row>
    <row r="120" spans="1:8" ht="15.75" thickBot="1">
      <c r="A120" s="15"/>
      <c r="B120" s="16" t="s">
        <v>150</v>
      </c>
      <c r="C120" s="82"/>
      <c r="D120" s="82"/>
      <c r="E120" s="88"/>
      <c r="F120" s="88"/>
      <c r="G120" s="88"/>
      <c r="H120" s="85">
        <f>SUM(H74:H117)</f>
        <v>0</v>
      </c>
    </row>
    <row r="122" spans="1:8" ht="15.75">
      <c r="A122" s="134" t="s">
        <v>62</v>
      </c>
      <c r="B122" s="134"/>
      <c r="C122" s="134"/>
      <c r="D122" s="134"/>
      <c r="E122" s="134"/>
      <c r="F122" s="134"/>
      <c r="G122" s="2"/>
      <c r="H122" s="2"/>
    </row>
    <row r="123" spans="1:8" ht="15">
      <c r="A123" s="2"/>
      <c r="B123" s="2"/>
      <c r="C123" s="44"/>
      <c r="D123" s="44"/>
      <c r="E123" s="2"/>
      <c r="F123" s="2"/>
      <c r="G123" s="2"/>
      <c r="H123" s="2"/>
    </row>
    <row r="124" spans="1:8" ht="15">
      <c r="A124" s="31">
        <v>46</v>
      </c>
      <c r="B124" s="26" t="s">
        <v>63</v>
      </c>
      <c r="C124" s="114">
        <v>50</v>
      </c>
      <c r="D124" s="114" t="s">
        <v>125</v>
      </c>
      <c r="E124" s="116"/>
      <c r="F124" s="108"/>
      <c r="G124" s="109">
        <f>F124+E124</f>
        <v>0</v>
      </c>
      <c r="H124" s="109">
        <f>G124*C124</f>
        <v>0</v>
      </c>
    </row>
    <row r="125" spans="1:8" ht="15">
      <c r="A125" s="32"/>
      <c r="B125" s="27" t="s">
        <v>64</v>
      </c>
      <c r="C125" s="115"/>
      <c r="D125" s="115"/>
      <c r="E125" s="117"/>
      <c r="F125" s="108"/>
      <c r="G125" s="109"/>
      <c r="H125" s="109"/>
    </row>
    <row r="126" spans="1:8" ht="15">
      <c r="A126" s="31">
        <v>47</v>
      </c>
      <c r="B126" s="26" t="s">
        <v>65</v>
      </c>
      <c r="C126" s="114">
        <v>30</v>
      </c>
      <c r="D126" s="114" t="s">
        <v>125</v>
      </c>
      <c r="E126" s="116"/>
      <c r="F126" s="108"/>
      <c r="G126" s="109">
        <f aca="true" t="shared" si="46" ref="G126">F126+E126</f>
        <v>0</v>
      </c>
      <c r="H126" s="109">
        <f aca="true" t="shared" si="47" ref="H126">G126*C126</f>
        <v>0</v>
      </c>
    </row>
    <row r="127" spans="1:8" ht="15">
      <c r="A127" s="32"/>
      <c r="B127" s="27" t="s">
        <v>66</v>
      </c>
      <c r="C127" s="115"/>
      <c r="D127" s="115"/>
      <c r="E127" s="117"/>
      <c r="F127" s="108"/>
      <c r="G127" s="109"/>
      <c r="H127" s="109"/>
    </row>
    <row r="128" spans="1:8" ht="15">
      <c r="A128" s="31">
        <v>48</v>
      </c>
      <c r="B128" s="26" t="s">
        <v>67</v>
      </c>
      <c r="C128" s="114">
        <v>30</v>
      </c>
      <c r="D128" s="114" t="s">
        <v>125</v>
      </c>
      <c r="E128" s="116"/>
      <c r="F128" s="108"/>
      <c r="G128" s="109">
        <f aca="true" t="shared" si="48" ref="G128">F128+E128</f>
        <v>0</v>
      </c>
      <c r="H128" s="109">
        <f aca="true" t="shared" si="49" ref="H128">G128*C128</f>
        <v>0</v>
      </c>
    </row>
    <row r="129" spans="1:8" ht="15">
      <c r="A129" s="32"/>
      <c r="B129" s="27" t="s">
        <v>68</v>
      </c>
      <c r="C129" s="115"/>
      <c r="D129" s="115"/>
      <c r="E129" s="117"/>
      <c r="F129" s="108"/>
      <c r="G129" s="109"/>
      <c r="H129" s="109"/>
    </row>
    <row r="130" spans="1:8" ht="15">
      <c r="A130" s="10">
        <v>49</v>
      </c>
      <c r="B130" s="29" t="s">
        <v>101</v>
      </c>
      <c r="C130" s="43">
        <v>50</v>
      </c>
      <c r="D130" s="43" t="s">
        <v>125</v>
      </c>
      <c r="E130" s="70"/>
      <c r="F130" s="71"/>
      <c r="G130" s="67">
        <f>F130+E130</f>
        <v>0</v>
      </c>
      <c r="H130" s="67">
        <f>G130*C130</f>
        <v>0</v>
      </c>
    </row>
    <row r="131" spans="1:8" ht="15">
      <c r="A131" s="13">
        <v>50</v>
      </c>
      <c r="B131" s="30" t="s">
        <v>102</v>
      </c>
      <c r="C131" s="43">
        <v>1</v>
      </c>
      <c r="D131" s="43" t="s">
        <v>124</v>
      </c>
      <c r="E131" s="72"/>
      <c r="F131" s="71"/>
      <c r="G131" s="67">
        <f>F131</f>
        <v>0</v>
      </c>
      <c r="H131" s="67">
        <f>G131*C131</f>
        <v>0</v>
      </c>
    </row>
    <row r="132" spans="1:8" ht="15">
      <c r="A132" s="31">
        <v>51</v>
      </c>
      <c r="B132" s="26" t="s">
        <v>69</v>
      </c>
      <c r="C132" s="114">
        <v>110</v>
      </c>
      <c r="D132" s="114" t="s">
        <v>125</v>
      </c>
      <c r="E132" s="118"/>
      <c r="F132" s="116"/>
      <c r="G132" s="109">
        <f>F132</f>
        <v>0</v>
      </c>
      <c r="H132" s="109">
        <f>G132*C132</f>
        <v>0</v>
      </c>
    </row>
    <row r="133" spans="1:8" ht="15">
      <c r="A133" s="32"/>
      <c r="B133" s="27" t="s">
        <v>70</v>
      </c>
      <c r="C133" s="115"/>
      <c r="D133" s="115"/>
      <c r="E133" s="119"/>
      <c r="F133" s="117"/>
      <c r="G133" s="109"/>
      <c r="H133" s="109"/>
    </row>
    <row r="134" spans="1:8" ht="0.75" customHeight="1" thickBot="1">
      <c r="A134" s="110" t="s">
        <v>103</v>
      </c>
      <c r="B134" s="110"/>
      <c r="C134" s="110"/>
      <c r="D134" s="110"/>
      <c r="E134" s="110"/>
      <c r="F134" s="110"/>
      <c r="G134" s="1"/>
      <c r="H134" s="1"/>
    </row>
    <row r="135" spans="1:8" ht="24.75" customHeight="1" hidden="1">
      <c r="A135" s="111"/>
      <c r="B135" s="111"/>
      <c r="C135" s="111"/>
      <c r="D135" s="111"/>
      <c r="E135" s="111"/>
      <c r="F135" s="111"/>
      <c r="G135" s="2"/>
      <c r="H135" s="2"/>
    </row>
    <row r="136" spans="1:8" ht="27.75" customHeight="1" hidden="1">
      <c r="A136" s="34" t="s">
        <v>0</v>
      </c>
      <c r="B136" s="34" t="s">
        <v>1</v>
      </c>
      <c r="C136" s="47" t="s">
        <v>2</v>
      </c>
      <c r="D136" s="47" t="s">
        <v>3</v>
      </c>
      <c r="E136" s="112" t="s">
        <v>104</v>
      </c>
      <c r="F136" s="112"/>
      <c r="G136" s="113"/>
      <c r="H136" s="34" t="s">
        <v>108</v>
      </c>
    </row>
    <row r="137" spans="1:8" ht="17.25" customHeight="1" hidden="1">
      <c r="A137" s="35"/>
      <c r="B137" s="35"/>
      <c r="C137" s="48"/>
      <c r="D137" s="48"/>
      <c r="E137" s="36" t="s">
        <v>105</v>
      </c>
      <c r="F137" s="36" t="s">
        <v>106</v>
      </c>
      <c r="G137" s="37" t="s">
        <v>107</v>
      </c>
      <c r="H137" s="50"/>
    </row>
    <row r="138" spans="1:8" ht="17.25" customHeight="1" thickBot="1">
      <c r="A138" s="89"/>
      <c r="B138" s="16" t="s">
        <v>151</v>
      </c>
      <c r="C138" s="90"/>
      <c r="D138" s="90"/>
      <c r="E138" s="89"/>
      <c r="F138" s="89"/>
      <c r="G138" s="89"/>
      <c r="H138" s="85">
        <f>SUM(H124:H133)</f>
        <v>0</v>
      </c>
    </row>
    <row r="139" spans="1:8" ht="18" customHeight="1">
      <c r="A139" s="110" t="s">
        <v>103</v>
      </c>
      <c r="B139" s="110"/>
      <c r="C139" s="110"/>
      <c r="D139" s="110"/>
      <c r="E139" s="110"/>
      <c r="F139" s="110"/>
      <c r="G139" s="1"/>
      <c r="H139" s="1"/>
    </row>
    <row r="140" spans="1:8" ht="12.75" customHeight="1">
      <c r="A140" s="111"/>
      <c r="B140" s="111"/>
      <c r="C140" s="111"/>
      <c r="D140" s="111"/>
      <c r="E140" s="111"/>
      <c r="F140" s="111"/>
      <c r="G140" s="2"/>
      <c r="H140" s="2"/>
    </row>
    <row r="141" spans="1:8" ht="12" customHeight="1">
      <c r="A141" s="34" t="s">
        <v>0</v>
      </c>
      <c r="B141" s="34" t="s">
        <v>154</v>
      </c>
      <c r="C141" s="47" t="s">
        <v>2</v>
      </c>
      <c r="D141" s="47" t="s">
        <v>3</v>
      </c>
      <c r="E141" s="112" t="s">
        <v>147</v>
      </c>
      <c r="F141" s="112"/>
      <c r="G141" s="113"/>
      <c r="H141" s="34" t="s">
        <v>108</v>
      </c>
    </row>
    <row r="142" spans="1:8" ht="12.75" customHeight="1">
      <c r="A142" s="50"/>
      <c r="B142" s="35" t="s">
        <v>155</v>
      </c>
      <c r="C142" s="51"/>
      <c r="D142" s="51"/>
      <c r="E142" s="34" t="s">
        <v>105</v>
      </c>
      <c r="F142" s="34" t="s">
        <v>106</v>
      </c>
      <c r="G142" s="52" t="s">
        <v>107</v>
      </c>
      <c r="H142" s="50"/>
    </row>
    <row r="143" spans="1:8" ht="15.75">
      <c r="A143" s="135" t="s">
        <v>71</v>
      </c>
      <c r="B143" s="135"/>
      <c r="C143" s="135"/>
      <c r="D143" s="135"/>
      <c r="E143" s="135"/>
      <c r="F143" s="135"/>
      <c r="G143" s="96"/>
      <c r="H143" s="96"/>
    </row>
    <row r="144" spans="1:8" ht="15">
      <c r="A144" s="133"/>
      <c r="B144" s="133"/>
      <c r="C144" s="133"/>
      <c r="D144" s="133"/>
      <c r="E144" s="133"/>
      <c r="F144" s="133"/>
      <c r="G144" s="96"/>
      <c r="H144" s="96"/>
    </row>
    <row r="145" spans="1:8" ht="15">
      <c r="A145" s="10">
        <v>52</v>
      </c>
      <c r="B145" s="97" t="s">
        <v>72</v>
      </c>
      <c r="C145" s="106">
        <v>10</v>
      </c>
      <c r="D145" s="106" t="s">
        <v>123</v>
      </c>
      <c r="E145" s="108"/>
      <c r="F145" s="108"/>
      <c r="G145" s="109">
        <f>F145+E145</f>
        <v>0</v>
      </c>
      <c r="H145" s="109">
        <f>G145*C145</f>
        <v>0</v>
      </c>
    </row>
    <row r="146" spans="1:8" ht="30">
      <c r="A146" s="10"/>
      <c r="B146" s="98" t="s">
        <v>73</v>
      </c>
      <c r="C146" s="106"/>
      <c r="D146" s="106"/>
      <c r="E146" s="108"/>
      <c r="F146" s="108"/>
      <c r="G146" s="109"/>
      <c r="H146" s="109"/>
    </row>
    <row r="147" spans="1:8" ht="30">
      <c r="A147" s="10">
        <v>53</v>
      </c>
      <c r="B147" s="97" t="s">
        <v>135</v>
      </c>
      <c r="C147" s="106">
        <v>30</v>
      </c>
      <c r="D147" s="106" t="s">
        <v>123</v>
      </c>
      <c r="E147" s="108"/>
      <c r="F147" s="108"/>
      <c r="G147" s="109">
        <f aca="true" t="shared" si="50" ref="G147">F147+E147</f>
        <v>0</v>
      </c>
      <c r="H147" s="109">
        <f aca="true" t="shared" si="51" ref="H147">G147*C147</f>
        <v>0</v>
      </c>
    </row>
    <row r="148" spans="1:8" ht="30">
      <c r="A148" s="10"/>
      <c r="B148" s="98" t="s">
        <v>137</v>
      </c>
      <c r="C148" s="106"/>
      <c r="D148" s="106"/>
      <c r="E148" s="108"/>
      <c r="F148" s="108"/>
      <c r="G148" s="109"/>
      <c r="H148" s="109"/>
    </row>
    <row r="149" spans="1:8" ht="30">
      <c r="A149" s="10">
        <v>54</v>
      </c>
      <c r="B149" s="97" t="s">
        <v>74</v>
      </c>
      <c r="C149" s="106">
        <v>30</v>
      </c>
      <c r="D149" s="106" t="s">
        <v>123</v>
      </c>
      <c r="E149" s="108"/>
      <c r="F149" s="108"/>
      <c r="G149" s="109">
        <f aca="true" t="shared" si="52" ref="G149">F149+E149</f>
        <v>0</v>
      </c>
      <c r="H149" s="109">
        <f aca="true" t="shared" si="53" ref="H149">G149*C149</f>
        <v>0</v>
      </c>
    </row>
    <row r="150" spans="1:8" ht="30">
      <c r="A150" s="10"/>
      <c r="B150" s="98" t="s">
        <v>75</v>
      </c>
      <c r="C150" s="106"/>
      <c r="D150" s="106"/>
      <c r="E150" s="108"/>
      <c r="F150" s="108"/>
      <c r="G150" s="109"/>
      <c r="H150" s="109"/>
    </row>
    <row r="151" spans="1:9" ht="30">
      <c r="A151" s="10">
        <v>55</v>
      </c>
      <c r="B151" s="97" t="s">
        <v>136</v>
      </c>
      <c r="C151" s="106">
        <v>30</v>
      </c>
      <c r="D151" s="106" t="s">
        <v>123</v>
      </c>
      <c r="E151" s="108"/>
      <c r="F151" s="108"/>
      <c r="G151" s="109">
        <f aca="true" t="shared" si="54" ref="G151">F151+E151</f>
        <v>0</v>
      </c>
      <c r="H151" s="109">
        <f aca="true" t="shared" si="55" ref="H151">G151*C151</f>
        <v>0</v>
      </c>
      <c r="I151" s="53"/>
    </row>
    <row r="152" spans="1:8" ht="30">
      <c r="A152" s="10"/>
      <c r="B152" s="98" t="s">
        <v>138</v>
      </c>
      <c r="C152" s="106"/>
      <c r="D152" s="106"/>
      <c r="E152" s="108"/>
      <c r="F152" s="108"/>
      <c r="G152" s="109"/>
      <c r="H152" s="109"/>
    </row>
    <row r="153" spans="1:8" ht="15">
      <c r="A153" s="10">
        <v>56</v>
      </c>
      <c r="B153" s="97" t="s">
        <v>76</v>
      </c>
      <c r="C153" s="106">
        <v>50</v>
      </c>
      <c r="D153" s="106" t="s">
        <v>123</v>
      </c>
      <c r="E153" s="108"/>
      <c r="F153" s="108"/>
      <c r="G153" s="109">
        <f aca="true" t="shared" si="56" ref="G153">F153+E153</f>
        <v>0</v>
      </c>
      <c r="H153" s="109">
        <f aca="true" t="shared" si="57" ref="H153">G153*C153</f>
        <v>0</v>
      </c>
    </row>
    <row r="154" spans="1:8" ht="30">
      <c r="A154" s="10"/>
      <c r="B154" s="98" t="s">
        <v>77</v>
      </c>
      <c r="C154" s="106"/>
      <c r="D154" s="106"/>
      <c r="E154" s="108"/>
      <c r="F154" s="108"/>
      <c r="G154" s="109"/>
      <c r="H154" s="109"/>
    </row>
    <row r="155" spans="1:8" ht="15">
      <c r="A155" s="10">
        <v>57</v>
      </c>
      <c r="B155" s="97" t="s">
        <v>78</v>
      </c>
      <c r="C155" s="106">
        <v>10</v>
      </c>
      <c r="D155" s="106" t="s">
        <v>123</v>
      </c>
      <c r="E155" s="108"/>
      <c r="F155" s="108"/>
      <c r="G155" s="109">
        <f aca="true" t="shared" si="58" ref="G155">F155+E155</f>
        <v>0</v>
      </c>
      <c r="H155" s="109">
        <f aca="true" t="shared" si="59" ref="H155">G155*C155</f>
        <v>0</v>
      </c>
    </row>
    <row r="156" spans="1:8" ht="15">
      <c r="A156" s="10"/>
      <c r="B156" s="98" t="s">
        <v>79</v>
      </c>
      <c r="C156" s="106"/>
      <c r="D156" s="106"/>
      <c r="E156" s="108"/>
      <c r="F156" s="108"/>
      <c r="G156" s="109"/>
      <c r="H156" s="109"/>
    </row>
    <row r="157" spans="1:8" ht="15">
      <c r="A157" s="10">
        <v>58</v>
      </c>
      <c r="B157" s="97" t="s">
        <v>80</v>
      </c>
      <c r="C157" s="106">
        <v>10</v>
      </c>
      <c r="D157" s="106" t="s">
        <v>123</v>
      </c>
      <c r="E157" s="108"/>
      <c r="F157" s="108"/>
      <c r="G157" s="109">
        <f aca="true" t="shared" si="60" ref="G157">F157+E157</f>
        <v>0</v>
      </c>
      <c r="H157" s="109">
        <f aca="true" t="shared" si="61" ref="H157">G157*C157</f>
        <v>0</v>
      </c>
    </row>
    <row r="158" spans="1:8" ht="30">
      <c r="A158" s="10"/>
      <c r="B158" s="98" t="s">
        <v>81</v>
      </c>
      <c r="C158" s="106"/>
      <c r="D158" s="106"/>
      <c r="E158" s="108"/>
      <c r="F158" s="108"/>
      <c r="G158" s="109"/>
      <c r="H158" s="109"/>
    </row>
    <row r="159" spans="1:8" ht="15">
      <c r="A159" s="10">
        <v>59</v>
      </c>
      <c r="B159" s="97" t="s">
        <v>82</v>
      </c>
      <c r="C159" s="106">
        <v>10</v>
      </c>
      <c r="D159" s="106" t="s">
        <v>123</v>
      </c>
      <c r="E159" s="108"/>
      <c r="F159" s="108"/>
      <c r="G159" s="109">
        <f aca="true" t="shared" si="62" ref="G159">F159+E159</f>
        <v>0</v>
      </c>
      <c r="H159" s="109">
        <f aca="true" t="shared" si="63" ref="H159">G159*C159</f>
        <v>0</v>
      </c>
    </row>
    <row r="160" spans="1:8" ht="15">
      <c r="A160" s="10"/>
      <c r="B160" s="98" t="s">
        <v>83</v>
      </c>
      <c r="C160" s="106"/>
      <c r="D160" s="106"/>
      <c r="E160" s="108"/>
      <c r="F160" s="108"/>
      <c r="G160" s="109"/>
      <c r="H160" s="109"/>
    </row>
    <row r="161" spans="1:8" ht="15">
      <c r="A161" s="10">
        <v>60</v>
      </c>
      <c r="B161" s="97" t="s">
        <v>84</v>
      </c>
      <c r="C161" s="106">
        <v>20</v>
      </c>
      <c r="D161" s="106" t="s">
        <v>123</v>
      </c>
      <c r="E161" s="108"/>
      <c r="F161" s="108"/>
      <c r="G161" s="109">
        <f aca="true" t="shared" si="64" ref="G161">F161+E161</f>
        <v>0</v>
      </c>
      <c r="H161" s="109">
        <f aca="true" t="shared" si="65" ref="H161">G161*C161</f>
        <v>0</v>
      </c>
    </row>
    <row r="162" spans="1:8" ht="30">
      <c r="A162" s="10"/>
      <c r="B162" s="98" t="s">
        <v>85</v>
      </c>
      <c r="C162" s="106"/>
      <c r="D162" s="106"/>
      <c r="E162" s="108"/>
      <c r="F162" s="108"/>
      <c r="G162" s="109"/>
      <c r="H162" s="109"/>
    </row>
    <row r="163" spans="1:8" ht="15">
      <c r="A163" s="10">
        <v>61</v>
      </c>
      <c r="B163" s="97" t="s">
        <v>86</v>
      </c>
      <c r="C163" s="106">
        <v>10</v>
      </c>
      <c r="D163" s="106" t="s">
        <v>123</v>
      </c>
      <c r="E163" s="108"/>
      <c r="F163" s="108"/>
      <c r="G163" s="109">
        <f aca="true" t="shared" si="66" ref="G163">F163+E163</f>
        <v>0</v>
      </c>
      <c r="H163" s="109">
        <f aca="true" t="shared" si="67" ref="H163">G163*C163</f>
        <v>0</v>
      </c>
    </row>
    <row r="164" spans="1:8" ht="30">
      <c r="A164" s="10"/>
      <c r="B164" s="98" t="s">
        <v>87</v>
      </c>
      <c r="C164" s="106"/>
      <c r="D164" s="106"/>
      <c r="E164" s="108"/>
      <c r="F164" s="108"/>
      <c r="G164" s="109"/>
      <c r="H164" s="109"/>
    </row>
    <row r="165" spans="1:8" ht="15">
      <c r="A165" s="10">
        <v>62</v>
      </c>
      <c r="B165" s="97" t="s">
        <v>30</v>
      </c>
      <c r="C165" s="106">
        <v>10</v>
      </c>
      <c r="D165" s="106" t="s">
        <v>123</v>
      </c>
      <c r="E165" s="108"/>
      <c r="F165" s="108"/>
      <c r="G165" s="109">
        <f aca="true" t="shared" si="68" ref="G165">F165+E165</f>
        <v>0</v>
      </c>
      <c r="H165" s="109">
        <f aca="true" t="shared" si="69" ref="H165">G165*C165</f>
        <v>0</v>
      </c>
    </row>
    <row r="166" spans="1:8" ht="30">
      <c r="A166" s="10"/>
      <c r="B166" s="98" t="s">
        <v>88</v>
      </c>
      <c r="C166" s="106"/>
      <c r="D166" s="106"/>
      <c r="E166" s="108"/>
      <c r="F166" s="108"/>
      <c r="G166" s="109"/>
      <c r="H166" s="109"/>
    </row>
    <row r="167" spans="1:8" ht="15">
      <c r="A167" s="10">
        <v>63</v>
      </c>
      <c r="B167" s="97" t="s">
        <v>31</v>
      </c>
      <c r="C167" s="106">
        <v>10</v>
      </c>
      <c r="D167" s="106" t="s">
        <v>123</v>
      </c>
      <c r="E167" s="108"/>
      <c r="F167" s="108"/>
      <c r="G167" s="109">
        <f aca="true" t="shared" si="70" ref="G167">F167+E167</f>
        <v>0</v>
      </c>
      <c r="H167" s="109">
        <f aca="true" t="shared" si="71" ref="H167">G167*C167</f>
        <v>0</v>
      </c>
    </row>
    <row r="168" spans="1:8" ht="30">
      <c r="A168" s="10"/>
      <c r="B168" s="98" t="s">
        <v>89</v>
      </c>
      <c r="C168" s="106"/>
      <c r="D168" s="106"/>
      <c r="E168" s="108"/>
      <c r="F168" s="108"/>
      <c r="G168" s="109"/>
      <c r="H168" s="109"/>
    </row>
    <row r="169" spans="1:8" ht="15">
      <c r="A169" s="10">
        <v>64</v>
      </c>
      <c r="B169" s="97" t="s">
        <v>139</v>
      </c>
      <c r="C169" s="106">
        <v>10</v>
      </c>
      <c r="D169" s="106" t="s">
        <v>123</v>
      </c>
      <c r="E169" s="107"/>
      <c r="F169" s="108"/>
      <c r="G169" s="109">
        <f aca="true" t="shared" si="72" ref="G169">F169+E169</f>
        <v>0</v>
      </c>
      <c r="H169" s="109">
        <f aca="true" t="shared" si="73" ref="H169">G169*C169</f>
        <v>0</v>
      </c>
    </row>
    <row r="170" spans="1:8" ht="15">
      <c r="A170" s="10"/>
      <c r="B170" s="98" t="s">
        <v>142</v>
      </c>
      <c r="C170" s="106"/>
      <c r="D170" s="106"/>
      <c r="E170" s="107"/>
      <c r="F170" s="108"/>
      <c r="G170" s="109"/>
      <c r="H170" s="109"/>
    </row>
    <row r="171" spans="1:8" ht="15">
      <c r="A171" s="10">
        <v>65</v>
      </c>
      <c r="B171" s="97" t="s">
        <v>140</v>
      </c>
      <c r="C171" s="106">
        <v>10</v>
      </c>
      <c r="D171" s="106" t="s">
        <v>123</v>
      </c>
      <c r="E171" s="107"/>
      <c r="F171" s="108"/>
      <c r="G171" s="109">
        <f aca="true" t="shared" si="74" ref="G171">F171+E171</f>
        <v>0</v>
      </c>
      <c r="H171" s="109">
        <f aca="true" t="shared" si="75" ref="H171">G171*C171</f>
        <v>0</v>
      </c>
    </row>
    <row r="172" spans="1:9" ht="30">
      <c r="A172" s="10"/>
      <c r="B172" s="98" t="s">
        <v>141</v>
      </c>
      <c r="C172" s="106"/>
      <c r="D172" s="106"/>
      <c r="E172" s="107"/>
      <c r="F172" s="108"/>
      <c r="G172" s="109"/>
      <c r="H172" s="109"/>
      <c r="I172" s="53"/>
    </row>
    <row r="173" spans="1:9" ht="15.75" thickBot="1">
      <c r="A173" s="13">
        <v>66</v>
      </c>
      <c r="B173" s="99" t="s">
        <v>143</v>
      </c>
      <c r="C173" s="60">
        <v>350</v>
      </c>
      <c r="D173" s="60" t="s">
        <v>125</v>
      </c>
      <c r="E173" s="72"/>
      <c r="F173" s="70"/>
      <c r="G173" s="67">
        <f>F173</f>
        <v>0</v>
      </c>
      <c r="H173" s="61">
        <f>G173*C173</f>
        <v>0</v>
      </c>
      <c r="I173" s="53"/>
    </row>
    <row r="174" spans="1:9" ht="15.75" thickBot="1">
      <c r="A174" s="28"/>
      <c r="B174" s="16" t="s">
        <v>152</v>
      </c>
      <c r="C174" s="91"/>
      <c r="D174" s="59"/>
      <c r="E174" s="92"/>
      <c r="F174" s="93"/>
      <c r="G174" s="94"/>
      <c r="H174" s="103">
        <f>SUM(H145:H173)</f>
        <v>0</v>
      </c>
      <c r="I174" s="53"/>
    </row>
    <row r="175" spans="1:9" ht="15.75" thickBot="1">
      <c r="A175" s="13">
        <v>67</v>
      </c>
      <c r="B175" s="99" t="s">
        <v>156</v>
      </c>
      <c r="C175" s="102">
        <v>50</v>
      </c>
      <c r="D175" s="102" t="s">
        <v>157</v>
      </c>
      <c r="E175" s="72"/>
      <c r="F175" s="70"/>
      <c r="G175" s="104">
        <f>F175</f>
        <v>0</v>
      </c>
      <c r="H175" s="105">
        <f>G175*C175</f>
        <v>0</v>
      </c>
      <c r="I175" s="53"/>
    </row>
    <row r="176" spans="1:9" ht="15.75" thickBot="1">
      <c r="A176" s="28"/>
      <c r="B176" s="16"/>
      <c r="C176" s="91"/>
      <c r="D176" s="59"/>
      <c r="E176" s="92"/>
      <c r="F176" s="93"/>
      <c r="G176" s="94"/>
      <c r="H176" s="95"/>
      <c r="I176" s="53"/>
    </row>
    <row r="177" spans="1:8" ht="19.5" thickBot="1">
      <c r="A177" s="28"/>
      <c r="B177" s="55" t="s">
        <v>109</v>
      </c>
      <c r="C177" s="56"/>
      <c r="D177" s="41"/>
      <c r="E177" s="73"/>
      <c r="F177" s="76"/>
      <c r="G177" s="77"/>
      <c r="H177" s="100">
        <f>H174+H138+H120+H67+H51+H21+H175</f>
        <v>0</v>
      </c>
    </row>
    <row r="178" spans="2:8" ht="15.75">
      <c r="B178" s="38" t="s">
        <v>110</v>
      </c>
      <c r="C178" s="40"/>
      <c r="D178" s="41"/>
      <c r="E178" s="73"/>
      <c r="F178" s="73"/>
      <c r="G178" s="62"/>
      <c r="H178" s="74"/>
    </row>
    <row r="179" spans="2:8" ht="16.5" thickBot="1">
      <c r="B179" s="39" t="s">
        <v>111</v>
      </c>
      <c r="C179" s="40"/>
      <c r="D179" s="41"/>
      <c r="E179" s="73"/>
      <c r="F179" s="73"/>
      <c r="G179" s="62"/>
      <c r="H179" s="75">
        <f>H177*21%</f>
        <v>0</v>
      </c>
    </row>
    <row r="180" spans="1:8" ht="19.5" thickBot="1">
      <c r="A180" s="11"/>
      <c r="B180" s="55" t="s">
        <v>112</v>
      </c>
      <c r="C180" s="56"/>
      <c r="D180" s="41"/>
      <c r="E180" s="73"/>
      <c r="F180" s="76"/>
      <c r="G180" s="77"/>
      <c r="H180" s="101">
        <f>H177*1.21</f>
        <v>0</v>
      </c>
    </row>
    <row r="181" ht="15">
      <c r="H181" s="15"/>
    </row>
  </sheetData>
  <mergeCells count="370">
    <mergeCell ref="I39:I40"/>
    <mergeCell ref="A1:F1"/>
    <mergeCell ref="A2:F2"/>
    <mergeCell ref="A5:F5"/>
    <mergeCell ref="A6:F6"/>
    <mergeCell ref="A22:F22"/>
    <mergeCell ref="E3:G3"/>
    <mergeCell ref="G7:G9"/>
    <mergeCell ref="G16:G17"/>
    <mergeCell ref="G39:G40"/>
    <mergeCell ref="G31:G32"/>
    <mergeCell ref="C16:C17"/>
    <mergeCell ref="D16:D17"/>
    <mergeCell ref="E16:E17"/>
    <mergeCell ref="F16:F17"/>
    <mergeCell ref="C18:C19"/>
    <mergeCell ref="D18:D19"/>
    <mergeCell ref="E18:E19"/>
    <mergeCell ref="F18:F19"/>
    <mergeCell ref="C25:C26"/>
    <mergeCell ref="D25:D26"/>
    <mergeCell ref="E25:E26"/>
    <mergeCell ref="C7:C9"/>
    <mergeCell ref="D7:D9"/>
    <mergeCell ref="H7:H9"/>
    <mergeCell ref="G10:G12"/>
    <mergeCell ref="H10:H12"/>
    <mergeCell ref="G13:G15"/>
    <mergeCell ref="H13:H15"/>
    <mergeCell ref="A144:F144"/>
    <mergeCell ref="A23:F23"/>
    <mergeCell ref="A24:F24"/>
    <mergeCell ref="A72:F72"/>
    <mergeCell ref="A122:F122"/>
    <mergeCell ref="A143:F143"/>
    <mergeCell ref="G55:G56"/>
    <mergeCell ref="G76:G77"/>
    <mergeCell ref="G88:G89"/>
    <mergeCell ref="G105:G106"/>
    <mergeCell ref="E74:E75"/>
    <mergeCell ref="E76:E77"/>
    <mergeCell ref="E78:E79"/>
    <mergeCell ref="E80:E81"/>
    <mergeCell ref="G27:G28"/>
    <mergeCell ref="H27:H28"/>
    <mergeCell ref="G29:G30"/>
    <mergeCell ref="H29:H30"/>
    <mergeCell ref="H16:H17"/>
    <mergeCell ref="G18:G19"/>
    <mergeCell ref="H18:H19"/>
    <mergeCell ref="G25:G26"/>
    <mergeCell ref="H25:H26"/>
    <mergeCell ref="H55:H56"/>
    <mergeCell ref="G57:G58"/>
    <mergeCell ref="H57:H58"/>
    <mergeCell ref="G47:G48"/>
    <mergeCell ref="H47:H48"/>
    <mergeCell ref="G49:G50"/>
    <mergeCell ref="H49:H50"/>
    <mergeCell ref="H39:H40"/>
    <mergeCell ref="G43:G44"/>
    <mergeCell ref="H43:H44"/>
    <mergeCell ref="G45:G46"/>
    <mergeCell ref="H45:H46"/>
    <mergeCell ref="G41:G42"/>
    <mergeCell ref="H41:H42"/>
    <mergeCell ref="H76:H77"/>
    <mergeCell ref="G78:G79"/>
    <mergeCell ref="H78:H79"/>
    <mergeCell ref="G80:G81"/>
    <mergeCell ref="H80:H81"/>
    <mergeCell ref="G59:G60"/>
    <mergeCell ref="H59:H60"/>
    <mergeCell ref="G61:G62"/>
    <mergeCell ref="H61:H62"/>
    <mergeCell ref="G74:G75"/>
    <mergeCell ref="H74:H75"/>
    <mergeCell ref="H88:H89"/>
    <mergeCell ref="G90:G92"/>
    <mergeCell ref="H90:H92"/>
    <mergeCell ref="G93:G94"/>
    <mergeCell ref="H93:H94"/>
    <mergeCell ref="G82:G83"/>
    <mergeCell ref="H82:H83"/>
    <mergeCell ref="G84:G85"/>
    <mergeCell ref="H84:H85"/>
    <mergeCell ref="G86:G87"/>
    <mergeCell ref="H86:H87"/>
    <mergeCell ref="H105:H106"/>
    <mergeCell ref="G107:G108"/>
    <mergeCell ref="H107:H108"/>
    <mergeCell ref="G109:G110"/>
    <mergeCell ref="H109:H110"/>
    <mergeCell ref="G95:G96"/>
    <mergeCell ref="H95:H96"/>
    <mergeCell ref="G97:G98"/>
    <mergeCell ref="H97:H98"/>
    <mergeCell ref="G103:G104"/>
    <mergeCell ref="H103:H104"/>
    <mergeCell ref="H124:H125"/>
    <mergeCell ref="H126:H127"/>
    <mergeCell ref="H128:H129"/>
    <mergeCell ref="G111:G113"/>
    <mergeCell ref="H111:H113"/>
    <mergeCell ref="G114:G116"/>
    <mergeCell ref="H114:H116"/>
    <mergeCell ref="G117:G119"/>
    <mergeCell ref="H117:H119"/>
    <mergeCell ref="G124:G125"/>
    <mergeCell ref="G126:G127"/>
    <mergeCell ref="G128:G129"/>
    <mergeCell ref="G153:G154"/>
    <mergeCell ref="H153:H154"/>
    <mergeCell ref="G155:G156"/>
    <mergeCell ref="H155:H156"/>
    <mergeCell ref="G157:G158"/>
    <mergeCell ref="H157:H158"/>
    <mergeCell ref="G132:G133"/>
    <mergeCell ref="H132:H133"/>
    <mergeCell ref="G145:G146"/>
    <mergeCell ref="H145:H146"/>
    <mergeCell ref="G151:G152"/>
    <mergeCell ref="H151:H152"/>
    <mergeCell ref="G147:G148"/>
    <mergeCell ref="H147:H148"/>
    <mergeCell ref="G149:G150"/>
    <mergeCell ref="H149:H150"/>
    <mergeCell ref="G165:G166"/>
    <mergeCell ref="H165:H166"/>
    <mergeCell ref="G167:G168"/>
    <mergeCell ref="H167:H168"/>
    <mergeCell ref="G171:G172"/>
    <mergeCell ref="H171:H172"/>
    <mergeCell ref="G159:G160"/>
    <mergeCell ref="H159:H160"/>
    <mergeCell ref="G161:G162"/>
    <mergeCell ref="H161:H162"/>
    <mergeCell ref="G163:G164"/>
    <mergeCell ref="H163:H164"/>
    <mergeCell ref="F7:F9"/>
    <mergeCell ref="C10:C12"/>
    <mergeCell ref="D10:D12"/>
    <mergeCell ref="E10:E12"/>
    <mergeCell ref="F10:F12"/>
    <mergeCell ref="C13:C15"/>
    <mergeCell ref="D13:D15"/>
    <mergeCell ref="E13:E15"/>
    <mergeCell ref="F13:F15"/>
    <mergeCell ref="E7:E9"/>
    <mergeCell ref="F25:F26"/>
    <mergeCell ref="C27:C28"/>
    <mergeCell ref="D27:D28"/>
    <mergeCell ref="E27:E28"/>
    <mergeCell ref="F27:F28"/>
    <mergeCell ref="C29:C30"/>
    <mergeCell ref="D29:D30"/>
    <mergeCell ref="E29:E30"/>
    <mergeCell ref="F29:F30"/>
    <mergeCell ref="C31:C32"/>
    <mergeCell ref="D31:D32"/>
    <mergeCell ref="E31:E32"/>
    <mergeCell ref="F31:F32"/>
    <mergeCell ref="C33:C34"/>
    <mergeCell ref="D33:D34"/>
    <mergeCell ref="E33:E34"/>
    <mergeCell ref="F33:F34"/>
    <mergeCell ref="H33:H34"/>
    <mergeCell ref="G33:G34"/>
    <mergeCell ref="H31:H32"/>
    <mergeCell ref="C47:C48"/>
    <mergeCell ref="D47:D48"/>
    <mergeCell ref="E47:E48"/>
    <mergeCell ref="F47:F48"/>
    <mergeCell ref="C49:C50"/>
    <mergeCell ref="D49:D50"/>
    <mergeCell ref="E49:E50"/>
    <mergeCell ref="F49:F50"/>
    <mergeCell ref="C39:C40"/>
    <mergeCell ref="D39:D40"/>
    <mergeCell ref="E39:E40"/>
    <mergeCell ref="F39:F40"/>
    <mergeCell ref="C43:C44"/>
    <mergeCell ref="D43:D44"/>
    <mergeCell ref="E43:E44"/>
    <mergeCell ref="F43:F44"/>
    <mergeCell ref="C45:C46"/>
    <mergeCell ref="D45:D46"/>
    <mergeCell ref="E45:E46"/>
    <mergeCell ref="F45:F46"/>
    <mergeCell ref="C41:C42"/>
    <mergeCell ref="D41:D42"/>
    <mergeCell ref="E41:E42"/>
    <mergeCell ref="F41:F42"/>
    <mergeCell ref="C55:C56"/>
    <mergeCell ref="D55:D56"/>
    <mergeCell ref="E55:E56"/>
    <mergeCell ref="F55:F56"/>
    <mergeCell ref="C57:C58"/>
    <mergeCell ref="D57:D58"/>
    <mergeCell ref="E57:E58"/>
    <mergeCell ref="F57:F58"/>
    <mergeCell ref="C59:C60"/>
    <mergeCell ref="D59:D60"/>
    <mergeCell ref="E59:E60"/>
    <mergeCell ref="F59:F60"/>
    <mergeCell ref="C61:C62"/>
    <mergeCell ref="D61:D62"/>
    <mergeCell ref="E61:E62"/>
    <mergeCell ref="F61:F62"/>
    <mergeCell ref="C74:C75"/>
    <mergeCell ref="D74:D75"/>
    <mergeCell ref="F74:F75"/>
    <mergeCell ref="C76:C77"/>
    <mergeCell ref="D76:D77"/>
    <mergeCell ref="F76:F77"/>
    <mergeCell ref="C78:C79"/>
    <mergeCell ref="D78:D79"/>
    <mergeCell ref="F78:F79"/>
    <mergeCell ref="C80:C81"/>
    <mergeCell ref="D80:D81"/>
    <mergeCell ref="F80:F81"/>
    <mergeCell ref="C82:C83"/>
    <mergeCell ref="D82:D83"/>
    <mergeCell ref="F82:F83"/>
    <mergeCell ref="E82:E83"/>
    <mergeCell ref="C84:C85"/>
    <mergeCell ref="D84:D85"/>
    <mergeCell ref="E84:E85"/>
    <mergeCell ref="F84:F85"/>
    <mergeCell ref="C86:C87"/>
    <mergeCell ref="D86:D87"/>
    <mergeCell ref="E86:E87"/>
    <mergeCell ref="F86:F87"/>
    <mergeCell ref="C88:C89"/>
    <mergeCell ref="D88:D89"/>
    <mergeCell ref="E88:E89"/>
    <mergeCell ref="F88:F89"/>
    <mergeCell ref="C90:C92"/>
    <mergeCell ref="D90:D92"/>
    <mergeCell ref="E90:E92"/>
    <mergeCell ref="F90:F92"/>
    <mergeCell ref="C93:C94"/>
    <mergeCell ref="D93:D94"/>
    <mergeCell ref="E93:E94"/>
    <mergeCell ref="F93:F94"/>
    <mergeCell ref="C95:C96"/>
    <mergeCell ref="D95:D96"/>
    <mergeCell ref="E95:E96"/>
    <mergeCell ref="F95:F96"/>
    <mergeCell ref="C97:C98"/>
    <mergeCell ref="D97:D98"/>
    <mergeCell ref="E97:E98"/>
    <mergeCell ref="F97:F98"/>
    <mergeCell ref="C103:C104"/>
    <mergeCell ref="D103:D104"/>
    <mergeCell ref="E103:E104"/>
    <mergeCell ref="F103:F104"/>
    <mergeCell ref="C105:C106"/>
    <mergeCell ref="D105:D106"/>
    <mergeCell ref="E105:E106"/>
    <mergeCell ref="F105:F106"/>
    <mergeCell ref="C107:C108"/>
    <mergeCell ref="D107:D108"/>
    <mergeCell ref="E107:E108"/>
    <mergeCell ref="F107:F108"/>
    <mergeCell ref="C109:C110"/>
    <mergeCell ref="D109:D110"/>
    <mergeCell ref="E109:E110"/>
    <mergeCell ref="F109:F110"/>
    <mergeCell ref="C111:C113"/>
    <mergeCell ref="D111:D113"/>
    <mergeCell ref="E111:E113"/>
    <mergeCell ref="F111:F113"/>
    <mergeCell ref="C114:C116"/>
    <mergeCell ref="C117:C119"/>
    <mergeCell ref="D114:D116"/>
    <mergeCell ref="D117:D119"/>
    <mergeCell ref="E114:E116"/>
    <mergeCell ref="E117:E119"/>
    <mergeCell ref="F114:F116"/>
    <mergeCell ref="F117:F119"/>
    <mergeCell ref="C124:C125"/>
    <mergeCell ref="D124:D125"/>
    <mergeCell ref="E124:E125"/>
    <mergeCell ref="F124:F125"/>
    <mergeCell ref="C126:C127"/>
    <mergeCell ref="D126:D127"/>
    <mergeCell ref="E126:E127"/>
    <mergeCell ref="F126:F127"/>
    <mergeCell ref="C128:C129"/>
    <mergeCell ref="D128:D129"/>
    <mergeCell ref="E128:E129"/>
    <mergeCell ref="F128:F129"/>
    <mergeCell ref="C132:C133"/>
    <mergeCell ref="D132:D133"/>
    <mergeCell ref="E132:E133"/>
    <mergeCell ref="F132:F133"/>
    <mergeCell ref="C145:C146"/>
    <mergeCell ref="D145:D146"/>
    <mergeCell ref="E145:E146"/>
    <mergeCell ref="F145:F146"/>
    <mergeCell ref="C151:C152"/>
    <mergeCell ref="D151:D152"/>
    <mergeCell ref="E151:E152"/>
    <mergeCell ref="F151:F152"/>
    <mergeCell ref="C153:C154"/>
    <mergeCell ref="D153:D154"/>
    <mergeCell ref="E153:E154"/>
    <mergeCell ref="F153:F154"/>
    <mergeCell ref="C147:C148"/>
    <mergeCell ref="D147:D148"/>
    <mergeCell ref="E147:E148"/>
    <mergeCell ref="F147:F148"/>
    <mergeCell ref="C149:C150"/>
    <mergeCell ref="D149:D150"/>
    <mergeCell ref="E149:E150"/>
    <mergeCell ref="F149:F150"/>
    <mergeCell ref="D163:D164"/>
    <mergeCell ref="E163:E164"/>
    <mergeCell ref="F163:F164"/>
    <mergeCell ref="C165:C166"/>
    <mergeCell ref="D165:D166"/>
    <mergeCell ref="E165:E166"/>
    <mergeCell ref="F165:F166"/>
    <mergeCell ref="C155:C156"/>
    <mergeCell ref="D155:D156"/>
    <mergeCell ref="E155:E156"/>
    <mergeCell ref="F155:F156"/>
    <mergeCell ref="C157:C158"/>
    <mergeCell ref="D157:D158"/>
    <mergeCell ref="E157:E158"/>
    <mergeCell ref="F157:F158"/>
    <mergeCell ref="C159:C160"/>
    <mergeCell ref="D159:D160"/>
    <mergeCell ref="E159:E160"/>
    <mergeCell ref="F159:F160"/>
    <mergeCell ref="C171:C172"/>
    <mergeCell ref="D171:D172"/>
    <mergeCell ref="E171:E172"/>
    <mergeCell ref="F171:F172"/>
    <mergeCell ref="A35:F35"/>
    <mergeCell ref="A36:F36"/>
    <mergeCell ref="E37:G37"/>
    <mergeCell ref="A68:F68"/>
    <mergeCell ref="A69:F69"/>
    <mergeCell ref="E70:G70"/>
    <mergeCell ref="A99:F99"/>
    <mergeCell ref="A100:F100"/>
    <mergeCell ref="E101:G101"/>
    <mergeCell ref="A134:F134"/>
    <mergeCell ref="A135:F135"/>
    <mergeCell ref="E136:G136"/>
    <mergeCell ref="A139:F139"/>
    <mergeCell ref="A140:F140"/>
    <mergeCell ref="E141:G141"/>
    <mergeCell ref="C161:C162"/>
    <mergeCell ref="D161:D162"/>
    <mergeCell ref="E161:E162"/>
    <mergeCell ref="F161:F162"/>
    <mergeCell ref="C163:C164"/>
    <mergeCell ref="C169:C170"/>
    <mergeCell ref="D169:D170"/>
    <mergeCell ref="E169:E170"/>
    <mergeCell ref="F169:F170"/>
    <mergeCell ref="G169:G170"/>
    <mergeCell ref="H169:H170"/>
    <mergeCell ref="C167:C168"/>
    <mergeCell ref="D167:D168"/>
    <mergeCell ref="E167:E168"/>
    <mergeCell ref="F167:F168"/>
  </mergeCells>
  <printOptions/>
  <pageMargins left="0.25" right="0.25" top="0.75" bottom="0.75" header="0.3" footer="0.3"/>
  <pageSetup horizontalDpi="600" verticalDpi="600" orientation="landscape" paperSize="9" scale="74" r:id="rId1"/>
  <headerFooter>
    <oddHeader>&amp;L&amp;"-,Tučné"&amp;12&amp;UVýkaz výměr činností&amp;CPříloha č.2 Smlouvy</oddHeader>
    <oddFooter>&amp;R&amp;P</oddFooter>
  </headerFooter>
  <rowBreaks count="4" manualBreakCount="4">
    <brk id="34" max="16383" man="1"/>
    <brk id="67" max="16383" man="1"/>
    <brk id="98" max="16383" man="1"/>
    <brk id="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Univerzita Karlova v Praze</dc:creator>
  <cp:keywords/>
  <dc:description/>
  <cp:lastModifiedBy>Univerzita Karlova v Praze</cp:lastModifiedBy>
  <cp:lastPrinted>2016-11-21T12:57:41Z</cp:lastPrinted>
  <dcterms:created xsi:type="dcterms:W3CDTF">2015-08-25T05:37:29Z</dcterms:created>
  <dcterms:modified xsi:type="dcterms:W3CDTF">2016-11-21T12:57:53Z</dcterms:modified>
  <cp:category/>
  <cp:version/>
  <cp:contentType/>
  <cp:contentStatus/>
</cp:coreProperties>
</file>