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Realizované VZ\2020\01_NADLIMIT_ÚKLID\01_ZD\"/>
    </mc:Choice>
  </mc:AlternateContent>
  <xr:revisionPtr revIDLastSave="0" documentId="13_ncr:1_{FB4332BE-6EF8-4DA5-8540-3EF00A1D21FE}" xr6:coauthVersionLast="44" xr6:coauthVersionMax="45" xr10:uidLastSave="{00000000-0000-0000-0000-000000000000}"/>
  <bookViews>
    <workbookView xWindow="-120" yWindow="-120" windowWidth="29040" windowHeight="15840" tabRatio="731" firstSheet="1" activeTab="5" xr2:uid="{00000000-000D-0000-FFFF-FFFF00000000}"/>
  </bookViews>
  <sheets>
    <sheet name="A - Pravidelný úklid - obsazení" sheetId="4" r:id="rId1"/>
    <sheet name="A - 1.NP" sheetId="1" r:id="rId2"/>
    <sheet name="A - 2.NP" sheetId="9" r:id="rId3"/>
    <sheet name="A - 3.NP" sheetId="3" r:id="rId4"/>
    <sheet name="Úplné uzavření budovy" sheetId="6" r:id="rId5"/>
    <sheet name="B - Stálá úklidová služba" sheetId="5" r:id="rId6"/>
    <sheet name="C - Hygienický materiál" sheetId="8" r:id="rId7"/>
    <sheet name="D - Mimořádný úklid" sheetId="11" r:id="rId8"/>
    <sheet name="KALKULAČNÍ MODEL" sheetId="10" r:id="rId9"/>
  </sheets>
  <definedNames>
    <definedName name="_xlnm._FilterDatabase" localSheetId="1" hidden="1">'A - 1.NP'!$B$13:$C$40</definedName>
    <definedName name="_xlnm._FilterDatabase" localSheetId="2" hidden="1">'A - 2.NP'!$B$13:$C$50</definedName>
    <definedName name="_xlnm._FilterDatabase" localSheetId="3" hidden="1">'A - 3.NP'!$B$13:$C$33</definedName>
    <definedName name="Z_20204226_47F7_4D22_93AB_3CC8EBA46499_.wvu.FilterData" localSheetId="1" hidden="1">'A - 1.NP'!$B$13:$C$40</definedName>
    <definedName name="Z_20204226_47F7_4D22_93AB_3CC8EBA46499_.wvu.FilterData" localSheetId="2" hidden="1">'A - 2.NP'!$B$13:$C$50</definedName>
    <definedName name="Z_20204226_47F7_4D22_93AB_3CC8EBA46499_.wvu.FilterData" localSheetId="3" hidden="1">'A - 3.NP'!$B$13:$C$33</definedName>
    <definedName name="Z_2E8AA9B6_837E_4904_BEBC_0ABA0E865D3D_.wvu.FilterData" localSheetId="1" hidden="1">'A - 1.NP'!$B$13:$C$40</definedName>
    <definedName name="Z_2E8AA9B6_837E_4904_BEBC_0ABA0E865D3D_.wvu.FilterData" localSheetId="3" hidden="1">'A - 3.NP'!$B$13:$C$33</definedName>
  </definedNames>
  <calcPr calcId="191029"/>
  <customWorkbookViews>
    <customWorkbookView name="Hanzlová, Hana – osobní zobrazení" guid="{2E8AA9B6-837E-4904-BEBC-0ABA0E865D3D}" mergeInterval="0" personalView="1" maximized="1" xWindow="-8" yWindow="-8" windowWidth="1936" windowHeight="1056" tabRatio="694" activeSheetId="1"/>
    <customWorkbookView name="Vik, Matěj – osobní zobrazení" guid="{20204226-47F7-4D22-93AB-3CC8EBA46499}" mergeInterval="0" personalView="1" maximized="1" xWindow="-8" yWindow="-8" windowWidth="1936" windowHeight="1056" tabRatio="694" activeSheetId="1" showComments="commIndAndComment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C12" i="10"/>
  <c r="E24" i="5"/>
  <c r="E23" i="5"/>
  <c r="D25" i="5"/>
  <c r="D24" i="5"/>
  <c r="D23" i="5"/>
  <c r="E25" i="5" l="1"/>
  <c r="D13" i="10"/>
  <c r="C13" i="10"/>
  <c r="D11" i="10"/>
  <c r="C11" i="10"/>
  <c r="D10" i="10"/>
  <c r="C10" i="10"/>
  <c r="D9" i="10"/>
  <c r="C9" i="10"/>
  <c r="I23" i="11"/>
  <c r="H23" i="11"/>
  <c r="J23" i="11" s="1"/>
  <c r="I21" i="11"/>
  <c r="H21" i="11"/>
  <c r="J21" i="11" s="1"/>
  <c r="H20" i="11"/>
  <c r="H19" i="11"/>
  <c r="H18" i="11"/>
  <c r="H17" i="11"/>
  <c r="H16" i="11"/>
  <c r="H15" i="11"/>
  <c r="H14" i="11"/>
  <c r="H13" i="11"/>
  <c r="H12" i="11"/>
  <c r="H11" i="11"/>
  <c r="I10" i="11"/>
  <c r="H10" i="11"/>
  <c r="I9" i="11"/>
  <c r="H9" i="11"/>
  <c r="J9" i="11" s="1"/>
  <c r="J19" i="11" l="1"/>
  <c r="J10" i="11"/>
  <c r="D20" i="11"/>
  <c r="I20" i="11" s="1"/>
  <c r="J20" i="11" s="1"/>
  <c r="D19" i="11"/>
  <c r="I19" i="11" s="1"/>
  <c r="D18" i="11"/>
  <c r="I18" i="11" s="1"/>
  <c r="J18" i="11" s="1"/>
  <c r="D17" i="11"/>
  <c r="I17" i="11" s="1"/>
  <c r="J17" i="11" s="1"/>
  <c r="D16" i="11"/>
  <c r="I16" i="11" s="1"/>
  <c r="J16" i="11" s="1"/>
  <c r="D15" i="11"/>
  <c r="I15" i="11" s="1"/>
  <c r="J15" i="11" s="1"/>
  <c r="D14" i="11"/>
  <c r="I14" i="11" s="1"/>
  <c r="J14" i="11" s="1"/>
  <c r="D13" i="11"/>
  <c r="I13" i="11" s="1"/>
  <c r="J13" i="11" s="1"/>
  <c r="D12" i="11"/>
  <c r="I12" i="11" s="1"/>
  <c r="J12" i="11" s="1"/>
  <c r="D11" i="11"/>
  <c r="I11" i="11" s="1"/>
  <c r="J11" i="11" s="1"/>
  <c r="J24" i="11" s="1"/>
  <c r="C17" i="10" s="1"/>
  <c r="D8" i="10" l="1"/>
  <c r="D14" i="10" s="1"/>
  <c r="C8" i="10"/>
  <c r="C14" i="10" s="1"/>
  <c r="D50" i="9" l="1"/>
  <c r="D22" i="8" l="1"/>
  <c r="D21" i="8"/>
  <c r="D20" i="8"/>
  <c r="D10" i="8"/>
  <c r="D9" i="8"/>
  <c r="D8" i="8"/>
  <c r="D7" i="8"/>
  <c r="D40" i="1" l="1"/>
  <c r="D33" i="3"/>
</calcChain>
</file>

<file path=xl/sharedStrings.xml><?xml version="1.0" encoding="utf-8"?>
<sst xmlns="http://schemas.openxmlformats.org/spreadsheetml/2006/main" count="816" uniqueCount="258">
  <si>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</si>
  <si>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</si>
  <si>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</si>
  <si>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</si>
  <si>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</si>
  <si>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</si>
  <si>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</si>
  <si>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</si>
  <si>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provádět v sobotu</t>
  </si>
  <si>
    <t>provádět v neděli</t>
  </si>
  <si>
    <t>prázdninový režim</t>
  </si>
  <si>
    <t>jiné požadavky</t>
  </si>
  <si>
    <t>četnost</t>
  </si>
  <si>
    <t>den</t>
  </si>
  <si>
    <t>týden</t>
  </si>
  <si>
    <t>měsíc</t>
  </si>
  <si>
    <t>označení</t>
  </si>
  <si>
    <t>funkce</t>
  </si>
  <si>
    <t>povrch</t>
  </si>
  <si>
    <t>chodba k interně</t>
  </si>
  <si>
    <t>LINOLEUM Veneto xf² TARKETT</t>
  </si>
  <si>
    <t>ano</t>
  </si>
  <si>
    <t>kancelář</t>
  </si>
  <si>
    <t>věšáková šatna</t>
  </si>
  <si>
    <t>schodiště</t>
  </si>
  <si>
    <t>KER. DLAŽBA 1</t>
  </si>
  <si>
    <t>strojovna ÚT</t>
  </si>
  <si>
    <t>BETON S NÁTĚREM</t>
  </si>
  <si>
    <t>WC - muži</t>
  </si>
  <si>
    <t>předsíň - WC muži</t>
  </si>
  <si>
    <t>umývárna před WC muži</t>
  </si>
  <si>
    <t>WC pro imobilní</t>
  </si>
  <si>
    <t>úklidová místnost</t>
  </si>
  <si>
    <t>umývárna před WC ženy</t>
  </si>
  <si>
    <t>WC - ženy</t>
  </si>
  <si>
    <t>předsíň - WC  ženy</t>
  </si>
  <si>
    <t>rozvodna silnoproudu</t>
  </si>
  <si>
    <t>GUMA</t>
  </si>
  <si>
    <t>foyer</t>
  </si>
  <si>
    <t>turniket</t>
  </si>
  <si>
    <t>KOBEREC</t>
  </si>
  <si>
    <t>K turniketu náleží i gumová záchytná rohož před budovou.</t>
  </si>
  <si>
    <t>recepce</t>
  </si>
  <si>
    <t>122a</t>
  </si>
  <si>
    <t>seminární místnost EC 1</t>
  </si>
  <si>
    <t>122b</t>
  </si>
  <si>
    <t>seminární místnost EC 2</t>
  </si>
  <si>
    <t>přípravna- kancelář</t>
  </si>
  <si>
    <t>posluchárna EC /u katedry/</t>
  </si>
  <si>
    <t>schodiště dřevěné</t>
  </si>
  <si>
    <t>lakovaný buk</t>
  </si>
  <si>
    <t>budova</t>
  </si>
  <si>
    <t>prosklené plochy (fasády, zábradlí, dveře, příčky)</t>
  </si>
  <si>
    <t>šatny /skříňky/</t>
  </si>
  <si>
    <t>převlékací box</t>
  </si>
  <si>
    <t>chodba před WC</t>
  </si>
  <si>
    <t>předsíň - WC ženy</t>
  </si>
  <si>
    <t>sprcha ženy</t>
  </si>
  <si>
    <t>sprcha muži</t>
  </si>
  <si>
    <t>sklad</t>
  </si>
  <si>
    <t>pouze za přítomnosti správce budovy</t>
  </si>
  <si>
    <t>výtah</t>
  </si>
  <si>
    <t>pisoáry</t>
  </si>
  <si>
    <t>předsíň WC ženy</t>
  </si>
  <si>
    <t>umývárna před WC zaměstnanci</t>
  </si>
  <si>
    <t>WC zaměstnanci</t>
  </si>
  <si>
    <t>komunikační prostor vč. Galerie</t>
  </si>
  <si>
    <t>LINOLEUM Veneto xf² TARKETT a lak. BUK</t>
  </si>
  <si>
    <t>technické zázemí EC</t>
  </si>
  <si>
    <t>231a</t>
  </si>
  <si>
    <t>seminární místnost EC 3</t>
  </si>
  <si>
    <t>231b</t>
  </si>
  <si>
    <t>seminární místnost EC 4</t>
  </si>
  <si>
    <t>pracovna PGS</t>
  </si>
  <si>
    <t>balkon</t>
  </si>
  <si>
    <t>posluchárna EC včetně galerie</t>
  </si>
  <si>
    <t>režie, tlumočník EC</t>
  </si>
  <si>
    <t>strojovna vzduchotechniky</t>
  </si>
  <si>
    <t>sklad - výdejna plášťů</t>
  </si>
  <si>
    <t>komunikační prostor /před WC/</t>
  </si>
  <si>
    <t>chodba se schodištěm</t>
  </si>
  <si>
    <t>studovna a knihovna</t>
  </si>
  <si>
    <t>počítačová místnost</t>
  </si>
  <si>
    <t>předsíň strojovny</t>
  </si>
  <si>
    <t>komora chlazení</t>
  </si>
  <si>
    <t>strojovna chlazení</t>
  </si>
  <si>
    <t>požární větrání</t>
  </si>
  <si>
    <t xml:space="preserve">Interval provádění pravidelného úklidu v běžné provozní době budovy: </t>
  </si>
  <si>
    <t>začátek</t>
  </si>
  <si>
    <t>konec</t>
  </si>
  <si>
    <t>objednatel si vyhrazuje právo tuto dobu průběžně měnit v závislosti na využití budovy</t>
  </si>
  <si>
    <t>osob</t>
  </si>
  <si>
    <t>Interval provádění pravidelného úklidu s podmínkou přítomnosti správce budovy</t>
  </si>
  <si>
    <t>dle předchozí domluvy</t>
  </si>
  <si>
    <t>V počtu osob dle uvážení dodavatele.</t>
  </si>
  <si>
    <t>Interval provádění pravidelného úklidu v době prázdninového provozu:</t>
  </si>
  <si>
    <t xml:space="preserve">V době prázdninového provozu přejdou povinnosti pravidelného úklidu na pracovníky provádějící </t>
  </si>
  <si>
    <t>stálou úklidovou službu.</t>
  </si>
  <si>
    <t xml:space="preserve">uklízený prostor: </t>
  </si>
  <si>
    <t>Jedná se zejména o společné prostory, jako jsou chodby, šatny, toalety, schodiště, haly a foyer, na vyžádání personálu objednatele pak i ostatní prostory.</t>
  </si>
  <si>
    <t>termín a počty pracovníků úklidu:</t>
  </si>
  <si>
    <t>Začátek stále služby v pracovních dnech je 7:30 a konec 16:00, počet pracovníků - jeden.</t>
  </si>
  <si>
    <t>Stálá služba o víkendech a státních svátcích není přítomna.</t>
  </si>
  <si>
    <t>V období prázdninového provozu na stálou službu přechází povinnosti pravidelného úklidu, v tomto období bude přítomnost stálé služby</t>
  </si>
  <si>
    <t>omezena na dobu 09:00 - 13:00, a to pouze v pracovních dnech.</t>
  </si>
  <si>
    <t>Budova je plně uzavřena na přelomu července a srpna, cca na pět týdnů, přesné datum bude oznámeno do týdne od schválení vedením objednatele.</t>
  </si>
  <si>
    <t>Druhé období úplného uzavření je období vánočních svátků a Nového roku, tedy cca dva týdny.</t>
  </si>
  <si>
    <t>V průběhu úplného uzavření budovy se provádí generální úklid, tento se objednává písemnou objednávkou alespoň týden před termínem, bývá požadován i o víkendech.</t>
  </si>
  <si>
    <t>Ostatní úklidové práce se neprovádí.</t>
  </si>
  <si>
    <t>jednotka</t>
  </si>
  <si>
    <t>předpokládaný objem/měsíc</t>
  </si>
  <si>
    <t>předpokládaný objem/rok</t>
  </si>
  <si>
    <t>role</t>
  </si>
  <si>
    <t>ks</t>
  </si>
  <si>
    <t>litr</t>
  </si>
  <si>
    <t>2. NP Výukové centrum</t>
  </si>
  <si>
    <t>3. NP Výukové centrum</t>
  </si>
  <si>
    <t>cena / měsíc bez DPH</t>
  </si>
  <si>
    <t>cena / rok bez DPH</t>
  </si>
  <si>
    <t>CELKEM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</si>
  <si>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</si>
  <si>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</si>
  <si>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</si>
  <si>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1. NP Výukové centrum</t>
  </si>
  <si>
    <t xml:space="preserve">CELKEM  </t>
  </si>
  <si>
    <t>Váha kriteria</t>
  </si>
  <si>
    <t>cena/měsíc</t>
  </si>
  <si>
    <t>cena/rok</t>
  </si>
  <si>
    <t>1. NP</t>
  </si>
  <si>
    <t>2. NP</t>
  </si>
  <si>
    <t>3. NP</t>
  </si>
  <si>
    <t>B - Stálá úklidová služba</t>
  </si>
  <si>
    <t>C - Hygienický materiál</t>
  </si>
  <si>
    <t>MIMOŘÁDNÝ ÚKLID</t>
  </si>
  <si>
    <t>HYGIENICKÝ MATERIÁL</t>
  </si>
  <si>
    <t>Položka</t>
  </si>
  <si>
    <t>jednotková cena bez DPH</t>
  </si>
  <si>
    <t>cena/měsíc bez DPH</t>
  </si>
  <si>
    <t>cena/rok bez DPH</t>
  </si>
  <si>
    <t>CELKEM:</t>
  </si>
  <si>
    <t>Jednotková cena v pracovních dnech bez DPH</t>
  </si>
  <si>
    <t>Jednotková cena o víkendech a státních svátcích bez DPH</t>
  </si>
  <si>
    <t>KALKULAČNÍ MODEL</t>
  </si>
  <si>
    <t>80 %</t>
  </si>
  <si>
    <t>20 %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</si>
  <si>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</si>
  <si>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</si>
  <si>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</si>
  <si>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</si>
  <si>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</si>
  <si>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</si>
  <si>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</si>
  <si>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</si>
  <si>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</si>
  <si>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</si>
  <si>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</si>
  <si>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</si>
  <si>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</si>
  <si>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</si>
  <si>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</si>
  <si>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</si>
  <si>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</si>
  <si>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PRAVIDELNĚ PROVÁDĚNÉ ÚKLIDOVÉ PRÁCE</t>
  </si>
  <si>
    <t>Nabídková cena bez DPH</t>
  </si>
  <si>
    <t>Položka kalkulačního modelu</t>
  </si>
  <si>
    <t>Nabídková cena bez DPH za rok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</si>
  <si>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</si>
  <si>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</si>
  <si>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</si>
  <si>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</si>
  <si>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</si>
  <si>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</si>
  <si>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</si>
  <si>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</si>
  <si>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</si>
  <si>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</si>
  <si>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</si>
  <si>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</si>
  <si>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</si>
  <si>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</si>
  <si>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</si>
  <si>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A - Pravidelně prováděné úklidové práce</t>
  </si>
  <si>
    <t>D - Mimořádný úklid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</si>
  <si>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</si>
  <si>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</si>
  <si>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</si>
  <si>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</si>
  <si>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</si>
  <si>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-</t>
  </si>
  <si>
    <t>PRAVIDELNÝ ÚKLID</t>
  </si>
  <si>
    <t>Personální obsazení a doba provádění pravidelného úklidu</t>
  </si>
  <si>
    <t>1004 m²</t>
  </si>
  <si>
    <t>ÚPLNÉ UZAVŘENÍ BUDOVY</t>
  </si>
  <si>
    <t>STÁLÁ ÚKLIDOVÁ SLUŽBA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</si>
  <si>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</si>
  <si>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</si>
  <si>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</si>
  <si>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</si>
  <si>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</si>
  <si>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</si>
  <si>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</si>
  <si>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</si>
  <si>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</si>
  <si>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</si>
  <si>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Předpokládaný objem za rok v pracovních dnech</t>
  </si>
  <si>
    <t>Předpokládaný objem za rok o víkendech a státních svátcích</t>
  </si>
  <si>
    <t>Jednotka</t>
  </si>
  <si>
    <t>doplní účastník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</si>
  <si>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</si>
  <si>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</si>
  <si>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</si>
  <si>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</si>
  <si>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</si>
  <si>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</si>
  <si>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</si>
  <si>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bude prováděno pouze po užití šatny, dle rozvrhu budovy, vysmýčení pavučin, otření prachu a celková příprava šatny bude provedena před plánovanou akcí</t>
  </si>
  <si>
    <t>jedenkrát v měsíci čistění vnitřního prostoru skříněk postupem "stírání prachu a čistění nábytku" viz. příloha Specifikace úklidových prací.
Počet skříněk 109</t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</si>
  <si>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</si>
  <si>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</si>
  <si>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D.I.</t>
  </si>
  <si>
    <t>Mimořádný nepravidelný úklid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</si>
  <si>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</si>
  <si>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</si>
  <si>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</si>
  <si>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</si>
  <si>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</si>
  <si>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</si>
  <si>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</si>
  <si>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</si>
  <si>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</si>
  <si>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</si>
  <si>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</si>
  <si>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</si>
  <si>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</si>
  <si>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D.II.</t>
  </si>
  <si>
    <t>Mimořádný neprodlený úklid</t>
  </si>
  <si>
    <t>Úklid v případě havárie či jiných výjimečných situací v jednotkové ceně Kč/hod</t>
  </si>
  <si>
    <t>Příloha č. 2.3 zadávací dokumentace - Výkaz výměr části č. 3 Úklidové služby pro budovu Výukového centra UK, Lékařské fakulty v Hradci Králové</t>
  </si>
  <si>
    <t>Veřejná zakázka: LF HK - Úklidové služby, část 3 - budova Výukového centra UK, Lékařské fakulty v Hradci Králové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</si>
  <si>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</si>
  <si>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</si>
  <si>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</si>
  <si>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Časy pro provádění těchto prací jsou shodné s časy každodeních prací.</t>
  </si>
  <si>
    <t>Zadavatel si vyhrazuje právo termíny provádění těchto úklidů měnit v závislosti na aktuálních provozních</t>
  </si>
  <si>
    <t>potřebách.</t>
  </si>
  <si>
    <t>Dále je budova uzavřena po všechny státní svátky.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</si>
  <si>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</si>
  <si>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</si>
  <si>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Mimořádný úklid bude objednáván samostatnou objednávkou dle podmínek uvedených v odst. 3.6 Smlouvy o provádění úklidových služeb.</t>
  </si>
  <si>
    <t>Minimální počet pracovníků zajišťujících pravidelný úklid po celou dobu intervalu:</t>
  </si>
  <si>
    <t>útržek</t>
  </si>
  <si>
    <t>Jednotková sazba za den 1 pracovníka v Kč bez DPH</t>
  </si>
  <si>
    <t>Počet pracovníků úklidové služby</t>
  </si>
  <si>
    <t>x</t>
  </si>
  <si>
    <t>Stálá úklidová služba v pracovní den od 9:00 do 13:00 hod. (v období prázdnin, mimo období úplného uzavření budovy a mimo období svátků).</t>
  </si>
  <si>
    <t>Stálá úklidová služba v pracovní den od 7:30 do 16:00 hod. (mimo období prázdnin, mimo období úplného uzavření budovy a mimo období svátků).</t>
  </si>
  <si>
    <t xml:space="preserve">Po dobu úplného uzavření budovy tj. cca 7 týdnů v roce není prováděn žádný úklid. </t>
  </si>
  <si>
    <t>V kalkulačním modelu jsou tyto úklidy započítány takto: =cena/měsíc * 8,5 resp.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</si>
</sst>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0.00"/>
    <numFmt numFmtId="165" formatCode="#,##0.00\ &quot;Kč&quot;"/>
  </numFmts>
  <fonts count="20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3" fillId="5" borderId="4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3" fontId="3" fillId="0" borderId="62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16" xfId="0" applyFont="1" applyBorder="1"/>
    <xf numFmtId="0" fontId="7" fillId="0" borderId="0" xfId="0" applyFont="1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49" fontId="3" fillId="0" borderId="0" xfId="0" applyNumberFormat="1" applyFont="1" applyFill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7" fillId="0" borderId="7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 applyProtection="1">
      <alignment horizontal="left" vertical="center"/>
      <protection locked="0"/>
    </xf>
    <xf numFmtId="1" fontId="7" fillId="4" borderId="27" xfId="0" applyNumberFormat="1" applyFont="1" applyFill="1" applyBorder="1" applyAlignment="1" applyProtection="1">
      <alignment horizontal="left" vertical="center"/>
      <protection locked="0"/>
    </xf>
    <xf numFmtId="1" fontId="7" fillId="4" borderId="28" xfId="0" applyNumberFormat="1" applyFont="1" applyFill="1" applyBorder="1" applyAlignment="1" applyProtection="1">
      <alignment horizontal="left" vertical="center"/>
      <protection locked="0"/>
    </xf>
    <xf numFmtId="1" fontId="8" fillId="4" borderId="28" xfId="0" applyNumberFormat="1" applyFont="1" applyFill="1" applyBorder="1" applyAlignment="1">
      <alignment horizontal="left" vertical="center"/>
    </xf>
    <xf numFmtId="1" fontId="8" fillId="4" borderId="26" xfId="0" applyNumberFormat="1" applyFont="1" applyFill="1" applyBorder="1" applyAlignment="1">
      <alignment horizontal="left" vertical="center"/>
    </xf>
    <xf numFmtId="1" fontId="8" fillId="4" borderId="27" xfId="0" applyNumberFormat="1" applyFont="1" applyFill="1" applyBorder="1" applyAlignment="1">
      <alignment horizontal="left" vertical="center"/>
    </xf>
    <xf numFmtId="1" fontId="7" fillId="4" borderId="26" xfId="0" applyNumberFormat="1" applyFont="1" applyFill="1" applyBorder="1" applyAlignment="1">
      <alignment horizontal="left" vertical="center"/>
    </xf>
    <xf numFmtId="1" fontId="7" fillId="4" borderId="27" xfId="0" applyNumberFormat="1" applyFont="1" applyFill="1" applyBorder="1" applyAlignment="1">
      <alignment horizontal="left" vertical="center"/>
    </xf>
    <xf numFmtId="1" fontId="7" fillId="4" borderId="28" xfId="0" applyNumberFormat="1" applyFont="1" applyFill="1" applyBorder="1" applyAlignment="1">
      <alignment horizontal="left" vertical="center"/>
    </xf>
    <xf numFmtId="1" fontId="7" fillId="4" borderId="30" xfId="0" applyNumberFormat="1" applyFont="1" applyFill="1" applyBorder="1" applyAlignment="1">
      <alignment horizontal="left" vertical="center"/>
    </xf>
    <xf numFmtId="49" fontId="7" fillId="4" borderId="30" xfId="0" applyNumberFormat="1" applyFont="1" applyFill="1" applyBorder="1" applyAlignment="1">
      <alignment horizontal="left" vertical="center" wrapText="1"/>
    </xf>
    <xf numFmtId="165" fontId="8" fillId="4" borderId="30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25" xfId="0" applyNumberFormat="1" applyFont="1" applyFill="1" applyBorder="1" applyAlignment="1">
      <alignment horizontal="left" vertical="center"/>
    </xf>
    <xf numFmtId="1" fontId="7" fillId="0" borderId="25" xfId="0" applyNumberFormat="1" applyFont="1" applyFill="1" applyBorder="1" applyAlignment="1" applyProtection="1">
      <alignment horizontal="left" vertical="center"/>
      <protection locked="0"/>
    </xf>
    <xf numFmtId="1" fontId="7" fillId="0" borderId="24" xfId="0" applyNumberFormat="1" applyFont="1" applyFill="1" applyBorder="1" applyAlignment="1" applyProtection="1">
      <alignment horizontal="left" vertical="center"/>
      <protection locked="0"/>
    </xf>
    <xf numFmtId="1" fontId="7" fillId="0" borderId="0" xfId="0" applyNumberFormat="1" applyFont="1" applyBorder="1" applyAlignment="1">
      <alignment horizontal="left"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4" xfId="0" applyNumberFormat="1" applyFont="1" applyBorder="1" applyAlignment="1">
      <alignment horizontal="left" vertical="center"/>
    </xf>
    <xf numFmtId="1" fontId="7" fillId="0" borderId="29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165" fontId="8" fillId="5" borderId="35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left" vertical="center"/>
      <protection locked="0"/>
    </xf>
    <xf numFmtId="1" fontId="7" fillId="0" borderId="26" xfId="0" applyNumberFormat="1" applyFont="1" applyFill="1" applyBorder="1" applyAlignment="1">
      <alignment horizontal="left" vertical="center"/>
    </xf>
    <xf numFmtId="1" fontId="7" fillId="0" borderId="27" xfId="0" applyNumberFormat="1" applyFont="1" applyFill="1" applyBorder="1" applyAlignment="1">
      <alignment horizontal="left" vertical="center"/>
    </xf>
    <xf numFmtId="1" fontId="7" fillId="0" borderId="28" xfId="0" applyNumberFormat="1" applyFont="1" applyFill="1" applyBorder="1" applyAlignment="1">
      <alignment horizontal="left" vertical="center"/>
    </xf>
    <xf numFmtId="1" fontId="7" fillId="0" borderId="27" xfId="0" applyNumberFormat="1" applyFont="1" applyFill="1" applyBorder="1" applyAlignment="1" applyProtection="1">
      <alignment horizontal="left" vertical="center"/>
      <protection locked="0"/>
    </xf>
    <xf numFmtId="1" fontId="7" fillId="0" borderId="28" xfId="0" applyNumberFormat="1" applyFont="1" applyFill="1" applyBorder="1" applyAlignment="1" applyProtection="1">
      <alignment horizontal="left" vertical="center"/>
      <protection locked="0"/>
    </xf>
    <xf numFmtId="1" fontId="7" fillId="0" borderId="26" xfId="0" applyNumberFormat="1" applyFont="1" applyBorder="1" applyAlignment="1">
      <alignment horizontal="left"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8" xfId="0" applyNumberFormat="1" applyFont="1" applyBorder="1" applyAlignment="1">
      <alignment horizontal="left" vertical="center"/>
    </xf>
    <xf numFmtId="1" fontId="7" fillId="0" borderId="30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 wrapText="1"/>
    </xf>
    <xf numFmtId="165" fontId="8" fillId="5" borderId="34" xfId="0" applyNumberFormat="1" applyFont="1" applyFill="1" applyBorder="1" applyAlignment="1">
      <alignment horizontal="center" vertical="center" wrapText="1"/>
    </xf>
    <xf numFmtId="165" fontId="8" fillId="5" borderId="3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32" xfId="0" applyNumberFormat="1" applyFont="1" applyBorder="1" applyAlignment="1">
      <alignment horizontal="center" vertical="center"/>
    </xf>
    <xf numFmtId="165" fontId="8" fillId="5" borderId="32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/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vertical="center"/>
    </xf>
    <xf numFmtId="49" fontId="7" fillId="0" borderId="7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0" fontId="3" fillId="0" borderId="0" xfId="1" applyFont="1" applyProtection="1">
      <protection locked="0"/>
    </xf>
    <xf numFmtId="0" fontId="8" fillId="3" borderId="54" xfId="1" applyFont="1" applyFill="1" applyBorder="1" applyAlignment="1" applyProtection="1">
      <alignment horizontal="center" vertical="center" wrapText="1"/>
      <protection locked="0"/>
    </xf>
    <xf numFmtId="0" fontId="8" fillId="3" borderId="45" xfId="1" applyFont="1" applyFill="1" applyBorder="1" applyAlignment="1" applyProtection="1">
      <alignment vertical="center" wrapText="1" readingOrder="1"/>
      <protection locked="0"/>
    </xf>
    <xf numFmtId="164" fontId="7" fillId="3" borderId="55" xfId="1" applyNumberFormat="1" applyFont="1" applyFill="1" applyBorder="1" applyAlignment="1" applyProtection="1">
      <alignment horizontal="left" vertical="center" wrapText="1" readingOrder="1"/>
      <protection locked="0"/>
    </xf>
    <xf numFmtId="1" fontId="7" fillId="0" borderId="24" xfId="1" applyNumberFormat="1" applyFont="1" applyBorder="1" applyAlignment="1">
      <alignment horizontal="left" vertical="center"/>
    </xf>
    <xf numFmtId="1" fontId="7" fillId="0" borderId="0" xfId="1" applyNumberFormat="1" applyFont="1" applyAlignment="1">
      <alignment horizontal="left" vertical="center"/>
    </xf>
    <xf numFmtId="1" fontId="7" fillId="0" borderId="25" xfId="1" applyNumberFormat="1" applyFont="1" applyBorder="1" applyAlignment="1">
      <alignment horizontal="left" vertical="center"/>
    </xf>
    <xf numFmtId="1" fontId="7" fillId="0" borderId="25" xfId="1" applyNumberFormat="1" applyFont="1" applyBorder="1" applyAlignment="1" applyProtection="1">
      <alignment horizontal="left" vertical="center"/>
      <protection locked="0"/>
    </xf>
    <xf numFmtId="1" fontId="7" fillId="0" borderId="24" xfId="1" applyNumberFormat="1" applyFont="1" applyBorder="1" applyAlignment="1" applyProtection="1">
      <alignment horizontal="left" vertical="center"/>
      <protection locked="0"/>
    </xf>
    <xf numFmtId="1" fontId="7" fillId="0" borderId="29" xfId="1" applyNumberFormat="1" applyFont="1" applyBorder="1" applyAlignment="1">
      <alignment horizontal="left" vertical="center"/>
    </xf>
    <xf numFmtId="49" fontId="7" fillId="0" borderId="29" xfId="1" applyNumberFormat="1" applyFont="1" applyBorder="1" applyAlignment="1">
      <alignment horizontal="left" vertical="center" wrapText="1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vertical="center" wrapText="1" readingOrder="1"/>
      <protection locked="0"/>
    </xf>
    <xf numFmtId="164" fontId="7" fillId="3" borderId="23" xfId="1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1" applyFont="1" applyBorder="1" applyAlignment="1" applyProtection="1">
      <alignment vertical="center" wrapText="1" readingOrder="1"/>
      <protection locked="0"/>
    </xf>
    <xf numFmtId="1" fontId="7" fillId="0" borderId="0" xfId="1" applyNumberFormat="1" applyFont="1" applyAlignment="1" applyProtection="1">
      <alignment horizontal="left" vertical="center"/>
      <protection locked="0"/>
    </xf>
    <xf numFmtId="0" fontId="8" fillId="3" borderId="46" xfId="1" applyFont="1" applyFill="1" applyBorder="1" applyAlignment="1" applyProtection="1">
      <alignment horizontal="center" vertical="center" wrapText="1"/>
      <protection locked="0"/>
    </xf>
    <xf numFmtId="0" fontId="8" fillId="3" borderId="47" xfId="1" applyFont="1" applyFill="1" applyBorder="1" applyAlignment="1" applyProtection="1">
      <alignment vertical="center" wrapText="1" readingOrder="1"/>
      <protection locked="0"/>
    </xf>
    <xf numFmtId="0" fontId="7" fillId="0" borderId="47" xfId="1" applyFont="1" applyBorder="1" applyAlignment="1" applyProtection="1">
      <alignment vertical="center" wrapText="1" readingOrder="1"/>
      <protection locked="0"/>
    </xf>
    <xf numFmtId="164" fontId="7" fillId="3" borderId="48" xfId="1" applyNumberFormat="1" applyFont="1" applyFill="1" applyBorder="1" applyAlignment="1" applyProtection="1">
      <alignment horizontal="left" vertical="center" wrapText="1" readingOrder="1"/>
      <protection locked="0"/>
    </xf>
    <xf numFmtId="1" fontId="7" fillId="0" borderId="26" xfId="1" applyNumberFormat="1" applyFont="1" applyBorder="1" applyAlignment="1">
      <alignment horizontal="left" vertical="center"/>
    </xf>
    <xf numFmtId="1" fontId="7" fillId="0" borderId="27" xfId="1" applyNumberFormat="1" applyFont="1" applyBorder="1" applyAlignment="1">
      <alignment horizontal="left" vertical="center"/>
    </xf>
    <xf numFmtId="1" fontId="7" fillId="0" borderId="28" xfId="1" applyNumberFormat="1" applyFont="1" applyBorder="1" applyAlignment="1">
      <alignment horizontal="left" vertical="center"/>
    </xf>
    <xf numFmtId="1" fontId="7" fillId="0" borderId="27" xfId="1" applyNumberFormat="1" applyFont="1" applyBorder="1" applyAlignment="1" applyProtection="1">
      <alignment horizontal="left" vertical="center"/>
      <protection locked="0"/>
    </xf>
    <xf numFmtId="1" fontId="7" fillId="0" borderId="28" xfId="1" applyNumberFormat="1" applyFont="1" applyBorder="1" applyAlignment="1" applyProtection="1">
      <alignment horizontal="left" vertical="center"/>
      <protection locked="0"/>
    </xf>
    <xf numFmtId="1" fontId="7" fillId="0" borderId="30" xfId="1" applyNumberFormat="1" applyFont="1" applyBorder="1" applyAlignment="1">
      <alignment horizontal="left" vertical="center"/>
    </xf>
    <xf numFmtId="49" fontId="7" fillId="0" borderId="30" xfId="1" applyNumberFormat="1" applyFont="1" applyBorder="1" applyAlignment="1">
      <alignment horizontal="left" vertical="center" wrapText="1"/>
    </xf>
    <xf numFmtId="0" fontId="7" fillId="0" borderId="0" xfId="1" applyFont="1" applyAlignment="1" applyProtection="1">
      <alignment horizontal="center" vertical="top" wrapText="1"/>
      <protection locked="0"/>
    </xf>
    <xf numFmtId="164" fontId="5" fillId="0" borderId="3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" fontId="9" fillId="0" borderId="0" xfId="1" applyNumberFormat="1" applyFont="1" applyAlignment="1">
      <alignment horizontal="left" vertical="center"/>
    </xf>
    <xf numFmtId="1" fontId="9" fillId="0" borderId="0" xfId="1" applyNumberFormat="1" applyFont="1" applyAlignment="1" applyProtection="1">
      <alignment horizontal="left" vertical="center"/>
      <protection locked="0"/>
    </xf>
    <xf numFmtId="1" fontId="7" fillId="4" borderId="0" xfId="0" applyNumberFormat="1" applyFont="1" applyFill="1" applyBorder="1" applyAlignment="1" applyProtection="1">
      <alignment horizontal="left" vertical="center"/>
      <protection locked="0"/>
    </xf>
    <xf numFmtId="1" fontId="7" fillId="4" borderId="25" xfId="0" applyNumberFormat="1" applyFont="1" applyFill="1" applyBorder="1" applyAlignment="1" applyProtection="1">
      <alignment horizontal="left" vertical="center"/>
      <protection locked="0"/>
    </xf>
    <xf numFmtId="1" fontId="7" fillId="4" borderId="24" xfId="0" applyNumberFormat="1" applyFont="1" applyFill="1" applyBorder="1" applyAlignment="1" applyProtection="1">
      <alignment horizontal="left" vertical="center"/>
      <protection locked="0"/>
    </xf>
    <xf numFmtId="1" fontId="8" fillId="4" borderId="25" xfId="0" applyNumberFormat="1" applyFont="1" applyFill="1" applyBorder="1" applyAlignment="1">
      <alignment horizontal="left" vertical="center"/>
    </xf>
    <xf numFmtId="1" fontId="8" fillId="4" borderId="24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left" vertical="center"/>
    </xf>
    <xf numFmtId="1" fontId="7" fillId="4" borderId="24" xfId="0" applyNumberFormat="1" applyFont="1" applyFill="1" applyBorder="1" applyAlignment="1">
      <alignment horizontal="left" vertical="center"/>
    </xf>
    <xf numFmtId="1" fontId="7" fillId="4" borderId="0" xfId="0" applyNumberFormat="1" applyFont="1" applyFill="1" applyBorder="1" applyAlignment="1">
      <alignment horizontal="left" vertical="center"/>
    </xf>
    <xf numFmtId="1" fontId="7" fillId="4" borderId="2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32" xfId="0" applyNumberFormat="1" applyFont="1" applyBorder="1" applyAlignment="1">
      <alignment horizontal="center" vertical="center"/>
    </xf>
    <xf numFmtId="0" fontId="3" fillId="0" borderId="45" xfId="1" applyFont="1" applyBorder="1" applyAlignment="1">
      <alignment vertical="center" wrapText="1"/>
    </xf>
    <xf numFmtId="164" fontId="3" fillId="0" borderId="62" xfId="2" applyFont="1" applyBorder="1" applyAlignment="1">
      <alignment horizontal="center" vertical="center"/>
    </xf>
    <xf numFmtId="164" fontId="3" fillId="0" borderId="63" xfId="2" applyFont="1" applyBorder="1" applyAlignment="1">
      <alignment horizontal="center" vertical="center"/>
    </xf>
    <xf numFmtId="164" fontId="5" fillId="6" borderId="56" xfId="2" applyFont="1" applyFill="1" applyBorder="1" applyAlignment="1">
      <alignment horizontal="left" vertical="center"/>
    </xf>
    <xf numFmtId="165" fontId="5" fillId="5" borderId="50" xfId="2" applyNumberFormat="1" applyFont="1" applyFill="1" applyBorder="1" applyAlignment="1">
      <alignment vertical="center"/>
    </xf>
    <xf numFmtId="165" fontId="5" fillId="5" borderId="51" xfId="2" applyNumberFormat="1" applyFont="1" applyFill="1" applyBorder="1" applyAlignment="1">
      <alignment vertical="center"/>
    </xf>
    <xf numFmtId="164" fontId="3" fillId="0" borderId="0" xfId="2" applyFont="1"/>
    <xf numFmtId="164" fontId="3" fillId="0" borderId="0" xfId="2" applyFont="1" applyAlignment="1">
      <alignment vertical="center"/>
    </xf>
    <xf numFmtId="164" fontId="5" fillId="6" borderId="14" xfId="2" applyFont="1" applyFill="1" applyBorder="1" applyAlignment="1">
      <alignment horizontal="left" vertical="center" wrapText="1"/>
    </xf>
    <xf numFmtId="164" fontId="3" fillId="0" borderId="9" xfId="2" applyFont="1" applyBorder="1" applyAlignment="1">
      <alignment horizontal="left" vertical="center"/>
    </xf>
    <xf numFmtId="164" fontId="3" fillId="0" borderId="61" xfId="2" applyFont="1" applyBorder="1" applyAlignment="1">
      <alignment horizontal="left" vertical="center"/>
    </xf>
    <xf numFmtId="164" fontId="5" fillId="7" borderId="56" xfId="2" applyFont="1" applyFill="1" applyBorder="1" applyAlignment="1">
      <alignment horizontal="left" vertical="center"/>
    </xf>
    <xf numFmtId="164" fontId="3" fillId="0" borderId="0" xfId="2" applyFont="1" applyAlignment="1">
      <alignment horizontal="center" vertical="center"/>
    </xf>
    <xf numFmtId="164" fontId="5" fillId="0" borderId="56" xfId="2" applyFont="1" applyBorder="1" applyAlignment="1">
      <alignment vertical="center"/>
    </xf>
    <xf numFmtId="164" fontId="5" fillId="0" borderId="50" xfId="2" applyFont="1" applyBorder="1" applyAlignment="1">
      <alignment vertical="center"/>
    </xf>
    <xf numFmtId="164" fontId="5" fillId="0" borderId="51" xfId="2" applyFont="1" applyBorder="1" applyAlignment="1">
      <alignment horizontal="center" vertical="center" wrapText="1"/>
    </xf>
    <xf numFmtId="164" fontId="3" fillId="0" borderId="0" xfId="2" applyFont="1" applyAlignment="1"/>
    <xf numFmtId="49" fontId="5" fillId="0" borderId="67" xfId="2" applyNumberFormat="1" applyFont="1" applyBorder="1" applyAlignment="1">
      <alignment horizontal="center" vertical="center"/>
    </xf>
    <xf numFmtId="164" fontId="5" fillId="7" borderId="52" xfId="2" applyFont="1" applyFill="1" applyBorder="1" applyAlignment="1">
      <alignment horizontal="left" vertical="center"/>
    </xf>
    <xf numFmtId="164" fontId="3" fillId="0" borderId="0" xfId="2" applyFont="1" applyBorder="1" applyAlignment="1">
      <alignment horizontal="center" vertical="center"/>
    </xf>
    <xf numFmtId="164" fontId="5" fillId="0" borderId="0" xfId="2" applyFont="1" applyBorder="1" applyAlignment="1">
      <alignment horizontal="center" vertical="center"/>
    </xf>
    <xf numFmtId="4" fontId="5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4" fontId="5" fillId="0" borderId="50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6" xfId="1" applyFont="1" applyBorder="1" applyAlignment="1">
      <alignment vertical="center"/>
    </xf>
    <xf numFmtId="3" fontId="3" fillId="0" borderId="45" xfId="0" applyNumberFormat="1" applyFont="1" applyBorder="1" applyAlignment="1">
      <alignment horizontal="center" vertical="center" wrapText="1"/>
    </xf>
    <xf numFmtId="165" fontId="3" fillId="5" borderId="76" xfId="0" applyNumberFormat="1" applyFont="1" applyFill="1" applyBorder="1" applyAlignment="1">
      <alignment vertical="center"/>
    </xf>
    <xf numFmtId="165" fontId="3" fillId="5" borderId="7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165" fontId="3" fillId="5" borderId="10" xfId="0" applyNumberFormat="1" applyFont="1" applyFill="1" applyBorder="1" applyAlignment="1">
      <alignment vertical="center"/>
    </xf>
    <xf numFmtId="0" fontId="3" fillId="0" borderId="61" xfId="1" applyFont="1" applyBorder="1" applyAlignment="1">
      <alignment vertical="center"/>
    </xf>
    <xf numFmtId="3" fontId="3" fillId="0" borderId="62" xfId="0" applyNumberFormat="1" applyFont="1" applyBorder="1" applyAlignment="1">
      <alignment horizontal="center" vertical="center" wrapText="1"/>
    </xf>
    <xf numFmtId="165" fontId="3" fillId="5" borderId="78" xfId="0" applyNumberFormat="1" applyFont="1" applyFill="1" applyBorder="1" applyAlignment="1">
      <alignment vertical="center"/>
    </xf>
    <xf numFmtId="165" fontId="3" fillId="5" borderId="79" xfId="0" applyNumberFormat="1" applyFont="1" applyFill="1" applyBorder="1" applyAlignment="1">
      <alignment vertical="center"/>
    </xf>
    <xf numFmtId="165" fontId="3" fillId="5" borderId="80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56" xfId="0" applyFont="1" applyFill="1" applyBorder="1" applyAlignment="1">
      <alignment vertical="center"/>
    </xf>
    <xf numFmtId="165" fontId="5" fillId="5" borderId="50" xfId="0" applyNumberFormat="1" applyFont="1" applyFill="1" applyBorder="1" applyAlignment="1">
      <alignment vertical="center"/>
    </xf>
    <xf numFmtId="165" fontId="5" fillId="5" borderId="51" xfId="0" applyNumberFormat="1" applyFont="1" applyFill="1" applyBorder="1" applyAlignment="1">
      <alignment vertical="center"/>
    </xf>
    <xf numFmtId="4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left" vertical="center"/>
    </xf>
    <xf numFmtId="0" fontId="8" fillId="3" borderId="68" xfId="0" applyFont="1" applyFill="1" applyBorder="1" applyAlignment="1" applyProtection="1">
      <alignment horizontal="center" vertical="center" wrapText="1"/>
      <protection locked="0"/>
    </xf>
    <xf numFmtId="0" fontId="8" fillId="3" borderId="69" xfId="0" applyFont="1" applyFill="1" applyBorder="1" applyAlignment="1" applyProtection="1">
      <alignment horizontal="left" vertical="center" wrapText="1" readingOrder="1"/>
      <protection locked="0"/>
    </xf>
    <xf numFmtId="0" fontId="7" fillId="0" borderId="69" xfId="0" applyFont="1" applyBorder="1" applyAlignment="1" applyProtection="1">
      <alignment horizontal="left" vertical="center" wrapText="1" readingOrder="1"/>
      <protection locked="0"/>
    </xf>
    <xf numFmtId="164" fontId="7" fillId="0" borderId="7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 applyProtection="1">
      <alignment horizontal="left" vertical="center" wrapText="1" readingOrder="1"/>
      <protection locked="0"/>
    </xf>
    <xf numFmtId="0" fontId="7" fillId="0" borderId="47" xfId="0" applyFont="1" applyBorder="1" applyAlignment="1" applyProtection="1">
      <alignment horizontal="left" vertical="center" wrapText="1" readingOrder="1"/>
      <protection locked="0"/>
    </xf>
    <xf numFmtId="164" fontId="7" fillId="3" borderId="4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45" xfId="1" applyFont="1" applyBorder="1" applyAlignment="1" applyProtection="1">
      <alignment horizontal="left" vertical="center" wrapText="1" readingOrder="1"/>
      <protection locked="0"/>
    </xf>
    <xf numFmtId="0" fontId="7" fillId="0" borderId="1" xfId="1" applyFont="1" applyBorder="1" applyAlignment="1" applyProtection="1">
      <alignment horizontal="left" vertical="center" wrapText="1" readingOrder="1"/>
      <protection locked="0"/>
    </xf>
    <xf numFmtId="0" fontId="8" fillId="3" borderId="54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left" vertical="center" wrapText="1" readingOrder="1"/>
      <protection locked="0"/>
    </xf>
    <xf numFmtId="0" fontId="7" fillId="0" borderId="45" xfId="0" applyFont="1" applyBorder="1" applyAlignment="1" applyProtection="1">
      <alignment vertical="center" wrapText="1" readingOrder="1"/>
      <protection locked="0"/>
    </xf>
    <xf numFmtId="164" fontId="7" fillId="3" borderId="55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7" fillId="0" borderId="47" xfId="0" applyFont="1" applyBorder="1" applyAlignment="1" applyProtection="1">
      <alignment vertical="center" wrapText="1" readingOrder="1"/>
      <protection locked="0"/>
    </xf>
    <xf numFmtId="164" fontId="5" fillId="0" borderId="0" xfId="2" applyFont="1"/>
    <xf numFmtId="0" fontId="3" fillId="5" borderId="0" xfId="0" applyFont="1" applyFill="1"/>
    <xf numFmtId="165" fontId="5" fillId="5" borderId="12" xfId="2" applyNumberFormat="1" applyFont="1" applyFill="1" applyBorder="1" applyAlignment="1">
      <alignment vertical="center"/>
    </xf>
    <xf numFmtId="165" fontId="5" fillId="5" borderId="13" xfId="2" applyNumberFormat="1" applyFont="1" applyFill="1" applyBorder="1" applyAlignment="1">
      <alignment vertical="center"/>
    </xf>
    <xf numFmtId="165" fontId="3" fillId="5" borderId="1" xfId="2" applyNumberFormat="1" applyFont="1" applyFill="1" applyBorder="1" applyAlignment="1">
      <alignment vertical="center"/>
    </xf>
    <xf numFmtId="165" fontId="3" fillId="5" borderId="10" xfId="2" applyNumberFormat="1" applyFont="1" applyFill="1" applyBorder="1" applyAlignment="1">
      <alignment vertical="center"/>
    </xf>
    <xf numFmtId="165" fontId="3" fillId="5" borderId="62" xfId="2" applyNumberFormat="1" applyFont="1" applyFill="1" applyBorder="1" applyAlignment="1">
      <alignment vertical="center"/>
    </xf>
    <xf numFmtId="165" fontId="3" fillId="5" borderId="63" xfId="2" applyNumberFormat="1" applyFont="1" applyFill="1" applyBorder="1" applyAlignment="1">
      <alignment vertical="center"/>
    </xf>
    <xf numFmtId="165" fontId="5" fillId="5" borderId="50" xfId="2" applyNumberFormat="1" applyFont="1" applyFill="1" applyBorder="1" applyAlignment="1">
      <alignment horizontal="right" vertical="center"/>
    </xf>
    <xf numFmtId="165" fontId="5" fillId="5" borderId="51" xfId="2" applyNumberFormat="1" applyFont="1" applyFill="1" applyBorder="1" applyAlignment="1">
      <alignment horizontal="right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21" xfId="0" applyNumberFormat="1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>
      <alignment horizontal="center" vertical="center"/>
    </xf>
    <xf numFmtId="49" fontId="8" fillId="8" borderId="3" xfId="1" applyNumberFormat="1" applyFont="1" applyFill="1" applyBorder="1" applyAlignment="1">
      <alignment horizontal="center" vertical="center"/>
    </xf>
    <xf numFmtId="49" fontId="8" fillId="8" borderId="21" xfId="1" applyNumberFormat="1" applyFont="1" applyFill="1" applyBorder="1" applyAlignment="1">
      <alignment horizontal="center" vertical="center"/>
    </xf>
    <xf numFmtId="49" fontId="8" fillId="8" borderId="20" xfId="1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wrapText="1"/>
      <protection locked="0"/>
    </xf>
    <xf numFmtId="0" fontId="7" fillId="2" borderId="27" xfId="0" applyFont="1" applyFill="1" applyBorder="1" applyAlignment="1" applyProtection="1">
      <alignment horizontal="left" wrapText="1" readingOrder="1"/>
      <protection locked="0"/>
    </xf>
    <xf numFmtId="0" fontId="7" fillId="2" borderId="28" xfId="0" applyFont="1" applyFill="1" applyBorder="1" applyAlignment="1" applyProtection="1">
      <alignment horizontal="left" wrapText="1" readingOrder="1"/>
      <protection locked="0"/>
    </xf>
    <xf numFmtId="0" fontId="7" fillId="2" borderId="26" xfId="1" applyFont="1" applyFill="1" applyBorder="1" applyAlignment="1" applyProtection="1">
      <alignment horizontal="center" wrapText="1"/>
      <protection locked="0"/>
    </xf>
    <xf numFmtId="0" fontId="7" fillId="2" borderId="27" xfId="1" applyFont="1" applyFill="1" applyBorder="1" applyAlignment="1" applyProtection="1">
      <alignment wrapText="1" readingOrder="1"/>
      <protection locked="0"/>
    </xf>
    <xf numFmtId="0" fontId="7" fillId="2" borderId="27" xfId="0" applyFont="1" applyFill="1" applyBorder="1" applyAlignment="1" applyProtection="1">
      <alignment wrapText="1" readingOrder="1"/>
      <protection locked="0"/>
    </xf>
    <xf numFmtId="0" fontId="7" fillId="8" borderId="27" xfId="0" applyFont="1" applyFill="1" applyBorder="1"/>
    <xf numFmtId="0" fontId="7" fillId="8" borderId="27" xfId="0" applyFont="1" applyFill="1" applyBorder="1" applyAlignment="1">
      <alignment horizontal="left" wrapText="1"/>
    </xf>
    <xf numFmtId="1" fontId="7" fillId="4" borderId="26" xfId="1" applyNumberFormat="1" applyFont="1" applyFill="1" applyBorder="1" applyAlignment="1" applyProtection="1">
      <alignment horizontal="left" vertical="center"/>
      <protection locked="0"/>
    </xf>
    <xf numFmtId="1" fontId="7" fillId="4" borderId="27" xfId="1" applyNumberFormat="1" applyFont="1" applyFill="1" applyBorder="1" applyAlignment="1" applyProtection="1">
      <alignment horizontal="left" vertical="center"/>
      <protection locked="0"/>
    </xf>
    <xf numFmtId="1" fontId="7" fillId="4" borderId="28" xfId="1" applyNumberFormat="1" applyFont="1" applyFill="1" applyBorder="1" applyAlignment="1" applyProtection="1">
      <alignment horizontal="left" vertical="center"/>
      <protection locked="0"/>
    </xf>
    <xf numFmtId="1" fontId="8" fillId="4" borderId="28" xfId="1" applyNumberFormat="1" applyFont="1" applyFill="1" applyBorder="1" applyAlignment="1">
      <alignment horizontal="left" vertical="center"/>
    </xf>
    <xf numFmtId="1" fontId="8" fillId="4" borderId="26" xfId="1" applyNumberFormat="1" applyFont="1" applyFill="1" applyBorder="1" applyAlignment="1">
      <alignment horizontal="left" vertical="center"/>
    </xf>
    <xf numFmtId="1" fontId="8" fillId="4" borderId="27" xfId="1" applyNumberFormat="1" applyFont="1" applyFill="1" applyBorder="1" applyAlignment="1">
      <alignment horizontal="left" vertical="center"/>
    </xf>
    <xf numFmtId="1" fontId="7" fillId="4" borderId="26" xfId="1" applyNumberFormat="1" applyFont="1" applyFill="1" applyBorder="1" applyAlignment="1">
      <alignment horizontal="left" vertical="center"/>
    </xf>
    <xf numFmtId="1" fontId="7" fillId="4" borderId="27" xfId="1" applyNumberFormat="1" applyFont="1" applyFill="1" applyBorder="1" applyAlignment="1">
      <alignment horizontal="left" vertical="center"/>
    </xf>
    <xf numFmtId="1" fontId="7" fillId="4" borderId="28" xfId="1" applyNumberFormat="1" applyFont="1" applyFill="1" applyBorder="1" applyAlignment="1">
      <alignment horizontal="left" vertical="center"/>
    </xf>
    <xf numFmtId="0" fontId="12" fillId="0" borderId="0" xfId="0" applyFont="1" applyAlignment="1">
      <alignment wrapText="1"/>
    </xf>
    <xf numFmtId="0" fontId="6" fillId="0" borderId="0" xfId="0" applyFont="1" applyFill="1"/>
    <xf numFmtId="0" fontId="13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81" xfId="1" applyFont="1" applyBorder="1" applyAlignment="1">
      <alignment vertical="center" wrapText="1"/>
    </xf>
    <xf numFmtId="0" fontId="15" fillId="0" borderId="84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 wrapText="1"/>
    </xf>
    <xf numFmtId="0" fontId="15" fillId="0" borderId="83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15" fillId="0" borderId="86" xfId="1" applyFont="1" applyBorder="1" applyAlignment="1">
      <alignment horizontal="center" vertical="center" wrapText="1"/>
    </xf>
    <xf numFmtId="0" fontId="15" fillId="0" borderId="87" xfId="1" applyFont="1" applyBorder="1" applyAlignment="1">
      <alignment vertical="center" wrapText="1"/>
    </xf>
    <xf numFmtId="0" fontId="15" fillId="0" borderId="88" xfId="1" applyFont="1" applyBorder="1" applyAlignment="1">
      <alignment horizontal="left" vertical="center"/>
    </xf>
    <xf numFmtId="0" fontId="15" fillId="0" borderId="88" xfId="1" applyFont="1" applyBorder="1" applyAlignment="1">
      <alignment horizontal="center" vertical="center" wrapText="1"/>
    </xf>
    <xf numFmtId="0" fontId="15" fillId="0" borderId="88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 wrapText="1"/>
    </xf>
    <xf numFmtId="0" fontId="14" fillId="0" borderId="76" xfId="1" applyFont="1" applyBorder="1"/>
    <xf numFmtId="0" fontId="14" fillId="0" borderId="74" xfId="1" applyFont="1" applyBorder="1" applyAlignment="1">
      <alignment horizontal="center" vertical="center"/>
    </xf>
    <xf numFmtId="165" fontId="14" fillId="5" borderId="76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vertical="center"/>
    </xf>
    <xf numFmtId="165" fontId="14" fillId="5" borderId="45" xfId="1" applyNumberFormat="1" applyFont="1" applyFill="1" applyBorder="1" applyAlignment="1">
      <alignment vertical="center"/>
    </xf>
    <xf numFmtId="165" fontId="14" fillId="5" borderId="58" xfId="1" applyNumberFormat="1" applyFont="1" applyFill="1" applyBorder="1" applyAlignment="1">
      <alignment vertical="center"/>
    </xf>
    <xf numFmtId="165" fontId="15" fillId="5" borderId="89" xfId="1" applyNumberFormat="1" applyFont="1" applyFill="1" applyBorder="1" applyAlignment="1">
      <alignment vertical="center"/>
    </xf>
    <xf numFmtId="0" fontId="14" fillId="0" borderId="9" xfId="1" applyFont="1" applyBorder="1"/>
    <xf numFmtId="0" fontId="14" fillId="0" borderId="10" xfId="1" applyFont="1" applyBorder="1" applyAlignment="1">
      <alignment horizontal="center" vertical="center"/>
    </xf>
    <xf numFmtId="165" fontId="14" fillId="5" borderId="9" xfId="1" applyNumberFormat="1" applyFont="1" applyFill="1" applyBorder="1" applyAlignment="1">
      <alignment vertical="center"/>
    </xf>
    <xf numFmtId="165" fontId="14" fillId="5" borderId="57" xfId="1" applyNumberFormat="1" applyFont="1" applyFill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165" fontId="14" fillId="5" borderId="1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165" fontId="15" fillId="5" borderId="90" xfId="1" applyNumberFormat="1" applyFont="1" applyFill="1" applyBorder="1" applyAlignment="1">
      <alignment vertical="center"/>
    </xf>
    <xf numFmtId="0" fontId="16" fillId="0" borderId="2" xfId="1" applyFont="1" applyBorder="1" applyAlignment="1">
      <alignment wrapText="1"/>
    </xf>
    <xf numFmtId="0" fontId="15" fillId="0" borderId="8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5" fillId="0" borderId="15" xfId="1" applyNumberFormat="1" applyFont="1" applyBorder="1" applyAlignment="1">
      <alignment vertical="center"/>
    </xf>
    <xf numFmtId="0" fontId="14" fillId="0" borderId="61" xfId="1" applyFont="1" applyBorder="1" applyAlignment="1">
      <alignment horizontal="left" vertical="center" wrapText="1"/>
    </xf>
    <xf numFmtId="0" fontId="16" fillId="0" borderId="75" xfId="1" applyFont="1" applyBorder="1" applyAlignment="1">
      <alignment horizontal="left" vertical="center" wrapText="1"/>
    </xf>
    <xf numFmtId="0" fontId="14" fillId="0" borderId="75" xfId="1" applyFont="1" applyBorder="1" applyAlignment="1">
      <alignment horizontal="center" vertical="center"/>
    </xf>
    <xf numFmtId="165" fontId="14" fillId="5" borderId="61" xfId="1" applyNumberFormat="1" applyFont="1" applyFill="1" applyBorder="1" applyAlignment="1">
      <alignment horizontal="left" vertical="center"/>
    </xf>
    <xf numFmtId="165" fontId="14" fillId="5" borderId="62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7" xfId="1" applyFont="1" applyBorder="1" applyAlignment="1">
      <alignment vertical="center"/>
    </xf>
    <xf numFmtId="165" fontId="15" fillId="5" borderId="92" xfId="1" applyNumberFormat="1" applyFont="1" applyFill="1" applyBorder="1" applyAlignment="1">
      <alignment vertical="center"/>
    </xf>
    <xf numFmtId="0" fontId="14" fillId="5" borderId="0" xfId="1" applyFont="1" applyFill="1"/>
    <xf numFmtId="0" fontId="14" fillId="0" borderId="3" xfId="1" applyFont="1" applyBorder="1" applyAlignment="1">
      <alignment horizontal="left" vertical="center" wrapText="1"/>
    </xf>
    <xf numFmtId="0" fontId="14" fillId="0" borderId="57" xfId="1" applyFont="1" applyBorder="1" applyAlignment="1">
      <alignment horizontal="left" vertical="center" wrapText="1"/>
    </xf>
    <xf numFmtId="0" fontId="14" fillId="0" borderId="57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6" fillId="0" borderId="2" xfId="1" applyFont="1" applyBorder="1" applyAlignment="1">
      <alignment horizontal="justify" vertical="center"/>
    </xf>
    <xf numFmtId="0" fontId="14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65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0" fontId="3" fillId="0" borderId="0" xfId="0" applyNumberFormat="1" applyFont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15" xfId="0" applyFont="1" applyFill="1" applyBorder="1"/>
    <xf numFmtId="20" fontId="3" fillId="0" borderId="0" xfId="0" applyNumberFormat="1" applyFont="1" applyFill="1"/>
    <xf numFmtId="0" fontId="3" fillId="0" borderId="7" xfId="0" applyFont="1" applyFill="1" applyBorder="1"/>
    <xf numFmtId="0" fontId="3" fillId="0" borderId="11" xfId="0" applyFont="1" applyFill="1" applyBorder="1"/>
    <xf numFmtId="0" fontId="3" fillId="0" borderId="16" xfId="0" applyFont="1" applyFill="1" applyBorder="1"/>
    <xf numFmtId="165" fontId="14" fillId="0" borderId="57" xfId="1" applyNumberFormat="1" applyFont="1" applyBorder="1" applyAlignment="1">
      <alignment vertical="center"/>
    </xf>
    <xf numFmtId="165" fontId="14" fillId="5" borderId="62" xfId="1" applyNumberFormat="1" applyFont="1" applyFill="1" applyBorder="1" applyAlignment="1">
      <alignment vertical="center"/>
    </xf>
    <xf numFmtId="165" fontId="14" fillId="5" borderId="63" xfId="1" applyNumberFormat="1" applyFont="1" applyFill="1" applyBorder="1" applyAlignment="1">
      <alignment vertical="center"/>
    </xf>
    <xf numFmtId="165" fontId="15" fillId="5" borderId="91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horizontal="center" vertical="center" wrapText="1"/>
    </xf>
    <xf numFmtId="165" fontId="5" fillId="5" borderId="53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6" fillId="0" borderId="64" xfId="1" applyFont="1" applyFill="1" applyBorder="1" applyAlignment="1">
      <alignment horizontal="center" vertical="center" wrapText="1"/>
    </xf>
    <xf numFmtId="0" fontId="16" fillId="0" borderId="62" xfId="1" applyFont="1" applyFill="1" applyBorder="1" applyAlignment="1">
      <alignment horizontal="center" vertical="center" wrapText="1"/>
    </xf>
    <xf numFmtId="0" fontId="16" fillId="0" borderId="66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64" fontId="3" fillId="0" borderId="56" xfId="2" applyFont="1" applyBorder="1" applyAlignment="1">
      <alignment horizontal="left" vertical="center" wrapText="1"/>
    </xf>
    <xf numFmtId="165" fontId="3" fillId="5" borderId="50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5" fontId="3" fillId="0" borderId="50" xfId="2" applyNumberFormat="1" applyFont="1" applyBorder="1" applyAlignment="1">
      <alignment horizontal="center" vertical="center"/>
    </xf>
    <xf numFmtId="165" fontId="3" fillId="0" borderId="51" xfId="2" applyNumberFormat="1" applyFon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5" fillId="5" borderId="50" xfId="2" applyNumberFormat="1" applyFont="1" applyFill="1" applyBorder="1" applyAlignment="1">
      <alignment horizontal="center" vertical="center"/>
    </xf>
    <xf numFmtId="165" fontId="5" fillId="5" borderId="51" xfId="2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right" vertical="center" wrapText="1"/>
    </xf>
    <xf numFmtId="49" fontId="8" fillId="0" borderId="43" xfId="0" applyNumberFormat="1" applyFont="1" applyBorder="1" applyAlignment="1">
      <alignment horizontal="right" vertical="center" wrapText="1"/>
    </xf>
    <xf numFmtId="49" fontId="8" fillId="0" borderId="44" xfId="0" applyNumberFormat="1" applyFont="1" applyBorder="1" applyAlignment="1">
      <alignment horizontal="righ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64" fontId="5" fillId="0" borderId="59" xfId="2" applyFont="1" applyBorder="1" applyAlignment="1">
      <alignment horizontal="center" vertical="center"/>
    </xf>
    <xf numFmtId="164" fontId="5" fillId="0" borderId="60" xfId="2" applyFont="1" applyBorder="1" applyAlignment="1">
      <alignment horizontal="center" vertical="center"/>
    </xf>
    <xf numFmtId="164" fontId="5" fillId="0" borderId="93" xfId="2" applyFont="1" applyBorder="1" applyAlignment="1">
      <alignment horizontal="center" vertical="center"/>
    </xf>
    <xf numFmtId="164" fontId="5" fillId="0" borderId="67" xfId="2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62" xfId="1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3" fontId="3" fillId="0" borderId="77" xfId="0" applyNumberFormat="1" applyFont="1" applyBorder="1" applyAlignment="1">
      <alignment horizontal="center" vertical="center"/>
    </xf>
    <xf numFmtId="165" fontId="3" fillId="0" borderId="65" xfId="0" applyNumberFormat="1" applyFont="1" applyFill="1" applyBorder="1" applyAlignment="1">
      <alignment horizontal="center" vertical="center"/>
    </xf>
    <xf numFmtId="165" fontId="3" fillId="0" borderId="57" xfId="0" applyNumberFormat="1" applyFont="1" applyFill="1" applyBorder="1" applyAlignment="1">
      <alignment horizontal="center" vertical="center"/>
    </xf>
    <xf numFmtId="165" fontId="3" fillId="0" borderId="77" xfId="0" applyNumberFormat="1" applyFont="1" applyFill="1" applyBorder="1" applyAlignment="1">
      <alignment horizontal="center" vertical="center"/>
    </xf>
    <xf numFmtId="164" fontId="5" fillId="0" borderId="14" xfId="2" applyFont="1" applyBorder="1" applyAlignment="1">
      <alignment horizontal="center" vertical="center"/>
    </xf>
    <xf numFmtId="164" fontId="5" fillId="0" borderId="61" xfId="2" applyFont="1" applyBorder="1" applyAlignment="1">
      <alignment horizontal="center" vertical="center"/>
    </xf>
    <xf numFmtId="164" fontId="5" fillId="0" borderId="49" xfId="2" applyFont="1" applyBorder="1" applyAlignment="1">
      <alignment horizontal="center" vertical="center"/>
    </xf>
    <xf numFmtId="164" fontId="5" fillId="0" borderId="52" xfId="2" applyFont="1" applyBorder="1" applyAlignment="1">
      <alignment horizontal="center" vertical="center"/>
    </xf>
    <xf numFmtId="49" fontId="5" fillId="0" borderId="66" xfId="2" applyNumberFormat="1" applyFont="1" applyBorder="1" applyAlignment="1">
      <alignment horizontal="center" vertical="center" wrapText="1"/>
    </xf>
    <xf numFmtId="49" fontId="5" fillId="0" borderId="65" xfId="2" applyNumberFormat="1" applyFont="1" applyBorder="1" applyAlignment="1">
      <alignment horizontal="center" vertical="center" wrapText="1"/>
    </xf>
    <xf numFmtId="49" fontId="5" fillId="0" borderId="64" xfId="2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34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</xdr:rowOff>
    </xdr:from>
    <xdr:to>
      <xdr:col>50</xdr:col>
      <xdr:colOff>495300</xdr:colOff>
      <xdr:row>17</xdr:row>
      <xdr:rowOff>257175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312329F-C712-4A85-8E3C-595B3BDC5C31}"/>
            </a:ext>
          </a:extLst>
        </xdr:cNvPr>
        <xdr:cNvSpPr txBox="1"/>
      </xdr:nvSpPr>
      <xdr:spPr>
        <a:xfrm>
          <a:off x="22612350" y="4133851"/>
          <a:ext cx="2238375" cy="88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/>
            <a:t>103 šatna:</a:t>
          </a:r>
          <a:r>
            <a:rPr lang="cs-CZ" sz="1000" baseline="0"/>
            <a:t> </a:t>
          </a:r>
          <a:r>
            <a:rPr lang="cs-CZ" sz="1000"/>
            <a:t>bude prováděno pouze po užití šatny, dle rozvrhu budovy, vysmýčení pavučin, otření prachu a celková příprava šatny bude provedena před plánovanou akcí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8"/>
  <sheetViews>
    <sheetView workbookViewId="0">
      <selection activeCell="R21" sqref="R21"/>
    </sheetView>
  </sheetViews>
  <sheetFormatPr defaultRowHeight="12.75" x14ac:dyDescent="0.2"/>
  <cols>
    <col min="1" max="8" width="9.140625" style="1"/>
    <col min="9" max="9" width="10.5703125" style="1" customWidth="1"/>
    <col min="10" max="16384" width="9.140625" style="1"/>
  </cols>
  <sheetData>
    <row r="1" spans="1:11" x14ac:dyDescent="0.2">
      <c r="A1" s="3" t="s">
        <v>237</v>
      </c>
    </row>
    <row r="2" spans="1:11" x14ac:dyDescent="0.2">
      <c r="A2" s="2" t="s">
        <v>238</v>
      </c>
    </row>
    <row r="4" spans="1:11" ht="15" x14ac:dyDescent="0.2">
      <c r="A4" s="15" t="s">
        <v>189</v>
      </c>
      <c r="K4" s="301"/>
    </row>
    <row r="5" spans="1:11" x14ac:dyDescent="0.2">
      <c r="A5" s="15" t="s">
        <v>190</v>
      </c>
    </row>
    <row r="6" spans="1:11" ht="13.5" thickBot="1" x14ac:dyDescent="0.25"/>
    <row r="7" spans="1:11" x14ac:dyDescent="0.2">
      <c r="A7" s="16" t="s">
        <v>87</v>
      </c>
      <c r="B7" s="17"/>
      <c r="C7" s="17"/>
      <c r="D7" s="17"/>
      <c r="E7" s="17"/>
      <c r="F7" s="17"/>
      <c r="G7" s="17"/>
      <c r="H7" s="17"/>
      <c r="I7" s="18"/>
    </row>
    <row r="8" spans="1:11" x14ac:dyDescent="0.2">
      <c r="A8" s="19"/>
      <c r="B8" s="1" t="s">
        <v>88</v>
      </c>
      <c r="C8" s="1" t="s">
        <v>89</v>
      </c>
      <c r="I8" s="20"/>
    </row>
    <row r="9" spans="1:11" x14ac:dyDescent="0.2">
      <c r="A9" s="19"/>
      <c r="B9" s="302">
        <v>0.79166666666666663</v>
      </c>
      <c r="C9" s="302">
        <v>0.89583333333333337</v>
      </c>
      <c r="I9" s="20"/>
    </row>
    <row r="10" spans="1:11" x14ac:dyDescent="0.2">
      <c r="A10" s="19"/>
      <c r="B10" s="1" t="s">
        <v>90</v>
      </c>
      <c r="I10" s="20"/>
    </row>
    <row r="11" spans="1:11" x14ac:dyDescent="0.2">
      <c r="A11" s="19"/>
      <c r="I11" s="20"/>
    </row>
    <row r="12" spans="1:11" x14ac:dyDescent="0.2">
      <c r="A12" s="19" t="s">
        <v>249</v>
      </c>
      <c r="I12" s="20"/>
    </row>
    <row r="13" spans="1:11" x14ac:dyDescent="0.2">
      <c r="A13" s="19"/>
      <c r="B13" s="1">
        <v>5</v>
      </c>
      <c r="C13" s="1" t="s">
        <v>91</v>
      </c>
      <c r="I13" s="20"/>
    </row>
    <row r="14" spans="1:11" ht="13.5" thickBot="1" x14ac:dyDescent="0.25">
      <c r="A14" s="19"/>
      <c r="I14" s="20"/>
    </row>
    <row r="15" spans="1:11" x14ac:dyDescent="0.2">
      <c r="A15" s="303" t="s">
        <v>239</v>
      </c>
      <c r="B15" s="304"/>
      <c r="C15" s="304"/>
      <c r="D15" s="304"/>
      <c r="E15" s="304"/>
      <c r="F15" s="304"/>
      <c r="G15" s="304"/>
      <c r="H15" s="304"/>
      <c r="I15" s="305"/>
    </row>
    <row r="16" spans="1:11" x14ac:dyDescent="0.2">
      <c r="A16" s="306"/>
      <c r="B16" s="183"/>
      <c r="C16" s="183"/>
      <c r="D16" s="183"/>
      <c r="E16" s="183"/>
      <c r="F16" s="183"/>
      <c r="G16" s="183"/>
      <c r="H16" s="183"/>
      <c r="I16" s="307"/>
    </row>
    <row r="17" spans="1:9" x14ac:dyDescent="0.2">
      <c r="A17" s="306" t="s">
        <v>240</v>
      </c>
      <c r="B17" s="308"/>
      <c r="C17" s="308"/>
      <c r="D17" s="183"/>
      <c r="E17" s="183"/>
      <c r="F17" s="183"/>
      <c r="G17" s="183"/>
      <c r="H17" s="183"/>
      <c r="I17" s="307"/>
    </row>
    <row r="18" spans="1:9" x14ac:dyDescent="0.2">
      <c r="A18" s="306" t="s">
        <v>241</v>
      </c>
      <c r="B18" s="183"/>
      <c r="C18" s="183"/>
      <c r="D18" s="183"/>
      <c r="E18" s="183"/>
      <c r="F18" s="183"/>
      <c r="G18" s="183"/>
      <c r="H18" s="183"/>
      <c r="I18" s="307"/>
    </row>
    <row r="19" spans="1:9" x14ac:dyDescent="0.2">
      <c r="A19" s="306"/>
      <c r="B19" s="183"/>
      <c r="C19" s="183"/>
      <c r="D19" s="183"/>
      <c r="E19" s="183"/>
      <c r="F19" s="183"/>
      <c r="G19" s="183"/>
      <c r="H19" s="183"/>
      <c r="I19" s="307"/>
    </row>
    <row r="20" spans="1:9" x14ac:dyDescent="0.2">
      <c r="A20" s="183" t="s">
        <v>242</v>
      </c>
      <c r="B20" s="183"/>
      <c r="C20" s="183"/>
      <c r="D20" s="183"/>
      <c r="E20" s="183"/>
      <c r="F20" s="183"/>
      <c r="G20" s="183"/>
      <c r="H20" s="183"/>
      <c r="I20" s="307"/>
    </row>
    <row r="21" spans="1:9" x14ac:dyDescent="0.2">
      <c r="A21" s="183"/>
      <c r="B21" s="183"/>
      <c r="C21" s="183"/>
      <c r="D21" s="183"/>
      <c r="E21" s="183"/>
      <c r="F21" s="183"/>
      <c r="G21" s="183"/>
      <c r="H21" s="183"/>
      <c r="I21" s="307"/>
    </row>
    <row r="22" spans="1:9" x14ac:dyDescent="0.2">
      <c r="A22" s="306" t="s">
        <v>243</v>
      </c>
      <c r="B22" s="183"/>
      <c r="C22" s="183"/>
      <c r="D22" s="183"/>
      <c r="E22" s="183"/>
      <c r="F22" s="183"/>
      <c r="G22" s="183"/>
      <c r="H22" s="183"/>
      <c r="I22" s="307"/>
    </row>
    <row r="23" spans="1:9" ht="13.5" thickBot="1" x14ac:dyDescent="0.25">
      <c r="A23" s="309" t="s">
        <v>244</v>
      </c>
      <c r="B23" s="310"/>
      <c r="C23" s="310"/>
      <c r="D23" s="310"/>
      <c r="E23" s="310"/>
      <c r="F23" s="310"/>
      <c r="G23" s="310"/>
      <c r="H23" s="310"/>
      <c r="I23" s="311"/>
    </row>
    <row r="24" spans="1:9" x14ac:dyDescent="0.2">
      <c r="A24" s="19" t="s">
        <v>92</v>
      </c>
      <c r="I24" s="20"/>
    </row>
    <row r="25" spans="1:9" x14ac:dyDescent="0.2">
      <c r="A25" s="19"/>
      <c r="B25" s="1" t="s">
        <v>88</v>
      </c>
      <c r="C25" s="1" t="s">
        <v>89</v>
      </c>
      <c r="I25" s="20"/>
    </row>
    <row r="26" spans="1:9" x14ac:dyDescent="0.2">
      <c r="A26" s="19"/>
      <c r="B26" s="302">
        <v>0.29166666666666669</v>
      </c>
      <c r="C26" s="302">
        <v>0.64583333333333337</v>
      </c>
      <c r="D26" s="1" t="s">
        <v>93</v>
      </c>
      <c r="I26" s="20"/>
    </row>
    <row r="27" spans="1:9" x14ac:dyDescent="0.2">
      <c r="A27" s="19"/>
      <c r="I27" s="20"/>
    </row>
    <row r="28" spans="1:9" x14ac:dyDescent="0.2">
      <c r="A28" s="19" t="s">
        <v>249</v>
      </c>
      <c r="I28" s="20"/>
    </row>
    <row r="29" spans="1:9" x14ac:dyDescent="0.2">
      <c r="A29" s="19"/>
      <c r="B29" s="1" t="s">
        <v>94</v>
      </c>
      <c r="I29" s="20"/>
    </row>
    <row r="30" spans="1:9" ht="13.5" thickBot="1" x14ac:dyDescent="0.25">
      <c r="A30" s="21"/>
      <c r="B30" s="22"/>
      <c r="C30" s="22"/>
      <c r="D30" s="22"/>
      <c r="E30" s="22"/>
      <c r="F30" s="22"/>
      <c r="G30" s="22"/>
      <c r="H30" s="22"/>
      <c r="I30" s="23"/>
    </row>
    <row r="31" spans="1:9" x14ac:dyDescent="0.2">
      <c r="A31" s="16" t="s">
        <v>95</v>
      </c>
      <c r="B31" s="17"/>
      <c r="C31" s="17"/>
      <c r="D31" s="17"/>
      <c r="E31" s="17"/>
      <c r="F31" s="17"/>
      <c r="G31" s="17"/>
      <c r="H31" s="17"/>
      <c r="I31" s="18"/>
    </row>
    <row r="32" spans="1:9" x14ac:dyDescent="0.2">
      <c r="A32" s="19"/>
      <c r="I32" s="20"/>
    </row>
    <row r="33" spans="1:9" x14ac:dyDescent="0.2">
      <c r="A33" s="19" t="s">
        <v>96</v>
      </c>
      <c r="B33" s="302"/>
      <c r="C33" s="302"/>
      <c r="I33" s="20"/>
    </row>
    <row r="34" spans="1:9" x14ac:dyDescent="0.2">
      <c r="A34" s="19" t="s">
        <v>97</v>
      </c>
      <c r="I34" s="20"/>
    </row>
    <row r="35" spans="1:9" x14ac:dyDescent="0.2">
      <c r="A35" s="19"/>
      <c r="I35" s="20"/>
    </row>
    <row r="36" spans="1:9" x14ac:dyDescent="0.2">
      <c r="A36" s="19"/>
      <c r="I36" s="20"/>
    </row>
    <row r="37" spans="1:9" x14ac:dyDescent="0.2">
      <c r="A37" s="19"/>
      <c r="I37" s="20"/>
    </row>
    <row r="38" spans="1:9" ht="13.5" thickBot="1" x14ac:dyDescent="0.25">
      <c r="A38" s="21"/>
      <c r="B38" s="22"/>
      <c r="C38" s="22"/>
      <c r="D38" s="22"/>
      <c r="E38" s="22"/>
      <c r="F38" s="22"/>
      <c r="G38" s="22"/>
      <c r="H38" s="22"/>
      <c r="I38" s="23"/>
    </row>
  </sheetData>
  <customSheetViews>
    <customSheetView guid="{2E8AA9B6-837E-4904-BEBC-0ABA0E865D3D}">
      <selection activeCell="C5" sqref="C5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B9" sqref="B9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64"/>
  <sheetViews>
    <sheetView zoomScaleNormal="100" workbookViewId="0">
      <pane xSplit="4" ySplit="13" topLeftCell="AC32" activePane="bottomRight" state="frozen"/>
      <selection pane="topRight" activeCell="E1" sqref="E1"/>
      <selection pane="bottomLeft" activeCell="A9" sqref="A9"/>
      <selection pane="bottomRight" sqref="A1:A2"/>
    </sheetView>
  </sheetViews>
  <sheetFormatPr defaultRowHeight="24.75" customHeight="1" x14ac:dyDescent="0.2"/>
  <cols>
    <col min="1" max="1" width="10" style="76" customWidth="1"/>
    <col min="2" max="2" width="21.42578125" style="24" customWidth="1"/>
    <col min="3" max="3" width="15.7109375" style="24" customWidth="1"/>
    <col min="4" max="4" width="10" style="24" customWidth="1"/>
    <col min="5" max="46" width="6" style="25" customWidth="1"/>
    <col min="47" max="48" width="9.5703125" style="25" customWidth="1"/>
    <col min="49" max="49" width="10.85546875" style="25" customWidth="1"/>
    <col min="50" max="50" width="26.140625" style="26" customWidth="1"/>
    <col min="51" max="51" width="13" style="24" customWidth="1"/>
    <col min="52" max="52" width="12.85546875" style="24" customWidth="1"/>
    <col min="53" max="16384" width="9.140625" style="24"/>
  </cols>
  <sheetData>
    <row r="1" spans="1:52" ht="24.75" customHeight="1" x14ac:dyDescent="0.2">
      <c r="A1" s="3" t="s">
        <v>237</v>
      </c>
    </row>
    <row r="2" spans="1:52" ht="24.75" customHeight="1" x14ac:dyDescent="0.2">
      <c r="A2" s="2" t="s">
        <v>238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37" t="s">
        <v>123</v>
      </c>
      <c r="B5" s="338"/>
      <c r="C5" s="338"/>
      <c r="D5" s="339"/>
      <c r="E5" s="184" t="s">
        <v>120</v>
      </c>
    </row>
    <row r="6" spans="1:52" s="28" customFormat="1" ht="24.75" customHeight="1" x14ac:dyDescent="0.2">
      <c r="A6" s="340"/>
      <c r="B6" s="341"/>
      <c r="C6" s="341"/>
      <c r="D6" s="342"/>
      <c r="E6" s="184" t="s">
        <v>121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6"/>
    </row>
    <row r="7" spans="1:52" ht="24.75" customHeight="1" x14ac:dyDescent="0.2">
      <c r="A7" s="340"/>
      <c r="B7" s="341"/>
      <c r="C7" s="341"/>
      <c r="D7" s="342"/>
      <c r="E7" s="184" t="s">
        <v>122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52" ht="24.75" customHeight="1" x14ac:dyDescent="0.2">
      <c r="A8" s="340"/>
      <c r="B8" s="341"/>
      <c r="C8" s="341"/>
      <c r="D8" s="342"/>
      <c r="E8" s="1" t="s">
        <v>208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52" ht="24.75" customHeight="1" thickBot="1" x14ac:dyDescent="0.25">
      <c r="A9" s="340"/>
      <c r="B9" s="341"/>
      <c r="C9" s="341"/>
      <c r="D9" s="342"/>
      <c r="E9" s="2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52" ht="39" customHeight="1" thickTop="1" x14ac:dyDescent="0.2">
      <c r="A10" s="340"/>
      <c r="B10" s="341"/>
      <c r="C10" s="341"/>
      <c r="D10" s="342"/>
      <c r="E10" s="334" t="s">
        <v>209</v>
      </c>
      <c r="F10" s="335"/>
      <c r="G10" s="336"/>
      <c r="H10" s="334" t="s">
        <v>210</v>
      </c>
      <c r="I10" s="335"/>
      <c r="J10" s="336"/>
      <c r="K10" s="334" t="s">
        <v>211</v>
      </c>
      <c r="L10" s="335"/>
      <c r="M10" s="336"/>
      <c r="N10" s="334" t="s">
        <v>212</v>
      </c>
      <c r="O10" s="335"/>
      <c r="P10" s="336"/>
      <c r="Q10" s="334" t="s">
        <v>213</v>
      </c>
      <c r="R10" s="335"/>
      <c r="S10" s="336"/>
      <c r="T10" s="334" t="s">
        <v>214</v>
      </c>
      <c r="U10" s="335"/>
      <c r="V10" s="336"/>
      <c r="W10" s="334" t="s">
        <v>0</v>
      </c>
      <c r="X10" s="335"/>
      <c r="Y10" s="336"/>
      <c r="Z10" s="334" t="s">
        <v>1</v>
      </c>
      <c r="AA10" s="335"/>
      <c r="AB10" s="336"/>
      <c r="AC10" s="334" t="s">
        <v>2</v>
      </c>
      <c r="AD10" s="335"/>
      <c r="AE10" s="336"/>
      <c r="AF10" s="334" t="s">
        <v>3</v>
      </c>
      <c r="AG10" s="335"/>
      <c r="AH10" s="336"/>
      <c r="AI10" s="334" t="s">
        <v>4</v>
      </c>
      <c r="AJ10" s="335"/>
      <c r="AK10" s="336"/>
      <c r="AL10" s="334" t="s">
        <v>5</v>
      </c>
      <c r="AM10" s="335"/>
      <c r="AN10" s="336"/>
      <c r="AO10" s="334" t="s">
        <v>6</v>
      </c>
      <c r="AP10" s="335"/>
      <c r="AQ10" s="336"/>
      <c r="AR10" s="334" t="s">
        <v>7</v>
      </c>
      <c r="AS10" s="335"/>
      <c r="AT10" s="336"/>
      <c r="AU10" s="345" t="s">
        <v>8</v>
      </c>
      <c r="AV10" s="347" t="s">
        <v>9</v>
      </c>
      <c r="AW10" s="349" t="s">
        <v>10</v>
      </c>
      <c r="AX10" s="349" t="s">
        <v>11</v>
      </c>
      <c r="AY10" s="343" t="s">
        <v>117</v>
      </c>
      <c r="AZ10" s="343" t="s">
        <v>118</v>
      </c>
    </row>
    <row r="11" spans="1:52" ht="21.75" customHeight="1" x14ac:dyDescent="0.2">
      <c r="A11" s="340"/>
      <c r="B11" s="341"/>
      <c r="C11" s="341"/>
      <c r="D11" s="342"/>
      <c r="E11" s="216"/>
      <c r="F11" s="216" t="s">
        <v>12</v>
      </c>
      <c r="G11" s="217"/>
      <c r="H11" s="218"/>
      <c r="I11" s="216" t="s">
        <v>12</v>
      </c>
      <c r="J11" s="217"/>
      <c r="K11" s="218"/>
      <c r="L11" s="216" t="s">
        <v>12</v>
      </c>
      <c r="M11" s="217"/>
      <c r="N11" s="218"/>
      <c r="O11" s="216" t="s">
        <v>12</v>
      </c>
      <c r="P11" s="217"/>
      <c r="Q11" s="218"/>
      <c r="R11" s="216" t="s">
        <v>12</v>
      </c>
      <c r="S11" s="217"/>
      <c r="T11" s="218"/>
      <c r="U11" s="216" t="s">
        <v>12</v>
      </c>
      <c r="V11" s="217"/>
      <c r="W11" s="218"/>
      <c r="X11" s="216" t="s">
        <v>12</v>
      </c>
      <c r="Y11" s="217"/>
      <c r="Z11" s="218"/>
      <c r="AA11" s="216" t="s">
        <v>12</v>
      </c>
      <c r="AB11" s="217"/>
      <c r="AC11" s="218"/>
      <c r="AD11" s="216" t="s">
        <v>12</v>
      </c>
      <c r="AE11" s="217"/>
      <c r="AF11" s="218"/>
      <c r="AG11" s="216" t="s">
        <v>12</v>
      </c>
      <c r="AH11" s="217"/>
      <c r="AI11" s="218"/>
      <c r="AJ11" s="216" t="s">
        <v>12</v>
      </c>
      <c r="AK11" s="217"/>
      <c r="AL11" s="218"/>
      <c r="AM11" s="216" t="s">
        <v>12</v>
      </c>
      <c r="AN11" s="217"/>
      <c r="AO11" s="218"/>
      <c r="AP11" s="216" t="s">
        <v>12</v>
      </c>
      <c r="AQ11" s="217"/>
      <c r="AR11" s="218"/>
      <c r="AS11" s="216" t="s">
        <v>12</v>
      </c>
      <c r="AT11" s="217"/>
      <c r="AU11" s="346"/>
      <c r="AV11" s="348"/>
      <c r="AW11" s="350"/>
      <c r="AX11" s="350"/>
      <c r="AY11" s="344"/>
      <c r="AZ11" s="344"/>
    </row>
    <row r="12" spans="1:52" ht="24.75" customHeight="1" x14ac:dyDescent="0.2">
      <c r="A12" s="340"/>
      <c r="B12" s="341"/>
      <c r="C12" s="341"/>
      <c r="D12" s="342"/>
      <c r="E12" s="33" t="s">
        <v>13</v>
      </c>
      <c r="F12" s="34" t="s">
        <v>14</v>
      </c>
      <c r="G12" s="35" t="s">
        <v>15</v>
      </c>
      <c r="H12" s="36" t="s">
        <v>13</v>
      </c>
      <c r="I12" s="34" t="s">
        <v>14</v>
      </c>
      <c r="J12" s="35" t="s">
        <v>15</v>
      </c>
      <c r="K12" s="36" t="s">
        <v>13</v>
      </c>
      <c r="L12" s="34" t="s">
        <v>14</v>
      </c>
      <c r="M12" s="35" t="s">
        <v>15</v>
      </c>
      <c r="N12" s="36" t="s">
        <v>13</v>
      </c>
      <c r="O12" s="34" t="s">
        <v>14</v>
      </c>
      <c r="P12" s="35" t="s">
        <v>15</v>
      </c>
      <c r="Q12" s="36" t="s">
        <v>13</v>
      </c>
      <c r="R12" s="34" t="s">
        <v>14</v>
      </c>
      <c r="S12" s="35" t="s">
        <v>15</v>
      </c>
      <c r="T12" s="36" t="s">
        <v>13</v>
      </c>
      <c r="U12" s="34" t="s">
        <v>14</v>
      </c>
      <c r="V12" s="35" t="s">
        <v>15</v>
      </c>
      <c r="W12" s="36" t="s">
        <v>13</v>
      </c>
      <c r="X12" s="34" t="s">
        <v>14</v>
      </c>
      <c r="Y12" s="35" t="s">
        <v>15</v>
      </c>
      <c r="Z12" s="36" t="s">
        <v>13</v>
      </c>
      <c r="AA12" s="34" t="s">
        <v>14</v>
      </c>
      <c r="AB12" s="35" t="s">
        <v>15</v>
      </c>
      <c r="AC12" s="36" t="s">
        <v>13</v>
      </c>
      <c r="AD12" s="34" t="s">
        <v>14</v>
      </c>
      <c r="AE12" s="35" t="s">
        <v>15</v>
      </c>
      <c r="AF12" s="36" t="s">
        <v>13</v>
      </c>
      <c r="AG12" s="34" t="s">
        <v>14</v>
      </c>
      <c r="AH12" s="35" t="s">
        <v>15</v>
      </c>
      <c r="AI12" s="36" t="s">
        <v>13</v>
      </c>
      <c r="AJ12" s="34" t="s">
        <v>14</v>
      </c>
      <c r="AK12" s="35" t="s">
        <v>15</v>
      </c>
      <c r="AL12" s="36" t="s">
        <v>13</v>
      </c>
      <c r="AM12" s="34" t="s">
        <v>14</v>
      </c>
      <c r="AN12" s="35" t="s">
        <v>15</v>
      </c>
      <c r="AO12" s="36" t="s">
        <v>13</v>
      </c>
      <c r="AP12" s="34" t="s">
        <v>14</v>
      </c>
      <c r="AQ12" s="35" t="s">
        <v>15</v>
      </c>
      <c r="AR12" s="36" t="s">
        <v>13</v>
      </c>
      <c r="AS12" s="34" t="s">
        <v>14</v>
      </c>
      <c r="AT12" s="35" t="s">
        <v>15</v>
      </c>
      <c r="AU12" s="346"/>
      <c r="AV12" s="348"/>
      <c r="AW12" s="350"/>
      <c r="AX12" s="350"/>
      <c r="AY12" s="344"/>
      <c r="AZ12" s="344"/>
    </row>
    <row r="13" spans="1:52" ht="24.75" customHeight="1" thickBot="1" x14ac:dyDescent="0.25">
      <c r="A13" s="222" t="s">
        <v>16</v>
      </c>
      <c r="B13" s="223" t="s">
        <v>17</v>
      </c>
      <c r="C13" s="229" t="s">
        <v>18</v>
      </c>
      <c r="D13" s="224" t="s">
        <v>203</v>
      </c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40"/>
      <c r="W13" s="41"/>
      <c r="X13" s="42"/>
      <c r="Y13" s="40"/>
      <c r="Z13" s="43"/>
      <c r="AA13" s="44"/>
      <c r="AB13" s="45"/>
      <c r="AC13" s="43"/>
      <c r="AD13" s="44"/>
      <c r="AE13" s="45"/>
      <c r="AF13" s="43"/>
      <c r="AG13" s="44"/>
      <c r="AH13" s="45"/>
      <c r="AI13" s="43"/>
      <c r="AJ13" s="44"/>
      <c r="AK13" s="45"/>
      <c r="AL13" s="43"/>
      <c r="AM13" s="44"/>
      <c r="AN13" s="45"/>
      <c r="AO13" s="43"/>
      <c r="AP13" s="44"/>
      <c r="AQ13" s="45"/>
      <c r="AR13" s="43"/>
      <c r="AS13" s="44"/>
      <c r="AT13" s="45"/>
      <c r="AU13" s="43"/>
      <c r="AV13" s="45"/>
      <c r="AW13" s="46"/>
      <c r="AX13" s="47"/>
      <c r="AY13" s="48"/>
      <c r="AZ13" s="48"/>
    </row>
    <row r="14" spans="1:52" ht="24.75" customHeight="1" thickTop="1" x14ac:dyDescent="0.2">
      <c r="A14" s="185">
        <v>101</v>
      </c>
      <c r="B14" s="186" t="s">
        <v>19</v>
      </c>
      <c r="C14" s="187" t="s">
        <v>20</v>
      </c>
      <c r="D14" s="188">
        <v>71.260000000000005</v>
      </c>
      <c r="E14" s="49"/>
      <c r="F14" s="50"/>
      <c r="G14" s="51"/>
      <c r="H14" s="49">
        <v>1</v>
      </c>
      <c r="I14" s="50"/>
      <c r="J14" s="51"/>
      <c r="K14" s="49"/>
      <c r="L14" s="50"/>
      <c r="M14" s="51"/>
      <c r="N14" s="49"/>
      <c r="O14" s="50"/>
      <c r="P14" s="52"/>
      <c r="Q14" s="53"/>
      <c r="R14" s="50"/>
      <c r="S14" s="51"/>
      <c r="T14" s="49">
        <v>1</v>
      </c>
      <c r="U14" s="54"/>
      <c r="V14" s="55"/>
      <c r="W14" s="56"/>
      <c r="X14" s="54">
        <v>1</v>
      </c>
      <c r="Y14" s="55"/>
      <c r="Z14" s="56"/>
      <c r="AA14" s="54">
        <v>1</v>
      </c>
      <c r="AB14" s="51"/>
      <c r="AC14" s="56"/>
      <c r="AD14" s="54"/>
      <c r="AE14" s="55">
        <v>1</v>
      </c>
      <c r="AF14" s="56"/>
      <c r="AG14" s="54">
        <v>1</v>
      </c>
      <c r="AH14" s="55"/>
      <c r="AI14" s="56"/>
      <c r="AJ14" s="54"/>
      <c r="AK14" s="55"/>
      <c r="AL14" s="56"/>
      <c r="AM14" s="54"/>
      <c r="AN14" s="55"/>
      <c r="AO14" s="56"/>
      <c r="AP14" s="54"/>
      <c r="AQ14" s="55"/>
      <c r="AR14" s="56"/>
      <c r="AS14" s="54"/>
      <c r="AT14" s="55"/>
      <c r="AU14" s="56" t="s">
        <v>21</v>
      </c>
      <c r="AV14" s="55" t="s">
        <v>21</v>
      </c>
      <c r="AW14" s="57"/>
      <c r="AX14" s="58"/>
      <c r="AY14" s="59"/>
      <c r="AZ14" s="60"/>
    </row>
    <row r="15" spans="1:52" ht="24.75" customHeight="1" x14ac:dyDescent="0.2">
      <c r="A15" s="189">
        <v>102</v>
      </c>
      <c r="B15" s="190" t="s">
        <v>22</v>
      </c>
      <c r="C15" s="191" t="s">
        <v>20</v>
      </c>
      <c r="D15" s="192">
        <v>22.83</v>
      </c>
      <c r="E15" s="49"/>
      <c r="F15" s="50">
        <v>1</v>
      </c>
      <c r="G15" s="51"/>
      <c r="H15" s="49"/>
      <c r="I15" s="50"/>
      <c r="J15" s="51"/>
      <c r="K15" s="49"/>
      <c r="L15" s="50"/>
      <c r="M15" s="51"/>
      <c r="N15" s="49"/>
      <c r="O15" s="50"/>
      <c r="P15" s="52">
        <v>1</v>
      </c>
      <c r="Q15" s="53">
        <v>1</v>
      </c>
      <c r="R15" s="50"/>
      <c r="S15" s="51"/>
      <c r="T15" s="49"/>
      <c r="U15" s="54">
        <v>1</v>
      </c>
      <c r="V15" s="55"/>
      <c r="W15" s="56"/>
      <c r="X15" s="54"/>
      <c r="Y15" s="55">
        <v>1</v>
      </c>
      <c r="Z15" s="56"/>
      <c r="AA15" s="54"/>
      <c r="AB15" s="51"/>
      <c r="AC15" s="56"/>
      <c r="AD15" s="54"/>
      <c r="AE15" s="55">
        <v>1</v>
      </c>
      <c r="AF15" s="56"/>
      <c r="AG15" s="54">
        <v>1</v>
      </c>
      <c r="AH15" s="55"/>
      <c r="AI15" s="56"/>
      <c r="AJ15" s="54"/>
      <c r="AK15" s="55"/>
      <c r="AL15" s="56"/>
      <c r="AM15" s="54"/>
      <c r="AN15" s="55"/>
      <c r="AO15" s="56"/>
      <c r="AP15" s="54"/>
      <c r="AQ15" s="55"/>
      <c r="AR15" s="56"/>
      <c r="AS15" s="54"/>
      <c r="AT15" s="55"/>
      <c r="AU15" s="56" t="s">
        <v>21</v>
      </c>
      <c r="AV15" s="55" t="s">
        <v>21</v>
      </c>
      <c r="AW15" s="57"/>
      <c r="AX15" s="58"/>
      <c r="AY15" s="61"/>
      <c r="AZ15" s="62"/>
    </row>
    <row r="16" spans="1:52" ht="56.25" x14ac:dyDescent="0.2">
      <c r="A16" s="189">
        <v>103</v>
      </c>
      <c r="B16" s="190" t="s">
        <v>23</v>
      </c>
      <c r="C16" s="191" t="s">
        <v>20</v>
      </c>
      <c r="D16" s="192">
        <v>78.260000000000005</v>
      </c>
      <c r="E16" s="49">
        <v>1</v>
      </c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2">
        <v>1</v>
      </c>
      <c r="Q16" s="53">
        <v>1</v>
      </c>
      <c r="R16" s="50"/>
      <c r="S16" s="51"/>
      <c r="T16" s="49">
        <v>1</v>
      </c>
      <c r="U16" s="54"/>
      <c r="V16" s="55"/>
      <c r="W16" s="56">
        <v>1</v>
      </c>
      <c r="X16" s="54"/>
      <c r="Y16" s="55"/>
      <c r="Z16" s="56"/>
      <c r="AA16" s="54"/>
      <c r="AB16" s="51"/>
      <c r="AC16" s="56"/>
      <c r="AD16" s="54"/>
      <c r="AE16" s="55">
        <v>1</v>
      </c>
      <c r="AF16" s="56">
        <v>1</v>
      </c>
      <c r="AG16" s="54"/>
      <c r="AH16" s="55"/>
      <c r="AI16" s="56"/>
      <c r="AJ16" s="54"/>
      <c r="AK16" s="55"/>
      <c r="AL16" s="56">
        <v>1</v>
      </c>
      <c r="AM16" s="54"/>
      <c r="AN16" s="55"/>
      <c r="AO16" s="56"/>
      <c r="AP16" s="54"/>
      <c r="AQ16" s="55"/>
      <c r="AR16" s="56"/>
      <c r="AS16" s="54"/>
      <c r="AT16" s="55"/>
      <c r="AU16" s="56"/>
      <c r="AV16" s="55"/>
      <c r="AW16" s="57" t="s">
        <v>21</v>
      </c>
      <c r="AX16" s="239" t="s">
        <v>215</v>
      </c>
      <c r="AY16" s="61"/>
      <c r="AZ16" s="62"/>
    </row>
    <row r="17" spans="1:52" ht="24.75" customHeight="1" x14ac:dyDescent="0.2">
      <c r="A17" s="189">
        <v>104</v>
      </c>
      <c r="B17" s="190" t="s">
        <v>24</v>
      </c>
      <c r="C17" s="191" t="s">
        <v>25</v>
      </c>
      <c r="D17" s="192">
        <v>23.78</v>
      </c>
      <c r="E17" s="49">
        <v>1</v>
      </c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2"/>
      <c r="Q17" s="53"/>
      <c r="R17" s="50"/>
      <c r="S17" s="51"/>
      <c r="T17" s="49">
        <v>1</v>
      </c>
      <c r="U17" s="54"/>
      <c r="V17" s="55"/>
      <c r="W17" s="56"/>
      <c r="X17" s="54">
        <v>1</v>
      </c>
      <c r="Y17" s="55"/>
      <c r="Z17" s="56"/>
      <c r="AA17" s="54">
        <v>1</v>
      </c>
      <c r="AB17" s="51"/>
      <c r="AC17" s="56"/>
      <c r="AD17" s="54"/>
      <c r="AE17" s="55">
        <v>1</v>
      </c>
      <c r="AF17" s="56"/>
      <c r="AG17" s="54">
        <v>1</v>
      </c>
      <c r="AH17" s="55"/>
      <c r="AI17" s="56"/>
      <c r="AJ17" s="54"/>
      <c r="AK17" s="55"/>
      <c r="AL17" s="56"/>
      <c r="AM17" s="54"/>
      <c r="AN17" s="55"/>
      <c r="AO17" s="56"/>
      <c r="AP17" s="54"/>
      <c r="AQ17" s="55"/>
      <c r="AR17" s="56"/>
      <c r="AS17" s="54"/>
      <c r="AT17" s="55"/>
      <c r="AU17" s="56" t="s">
        <v>21</v>
      </c>
      <c r="AV17" s="55" t="s">
        <v>21</v>
      </c>
      <c r="AW17" s="57"/>
      <c r="AX17" s="58"/>
      <c r="AY17" s="61"/>
      <c r="AZ17" s="62"/>
    </row>
    <row r="18" spans="1:52" ht="24.75" customHeight="1" x14ac:dyDescent="0.2">
      <c r="A18" s="189">
        <v>106</v>
      </c>
      <c r="B18" s="190" t="s">
        <v>26</v>
      </c>
      <c r="C18" s="191" t="s">
        <v>27</v>
      </c>
      <c r="D18" s="192">
        <v>3.3</v>
      </c>
      <c r="E18" s="49"/>
      <c r="F18" s="50"/>
      <c r="G18" s="51">
        <v>1</v>
      </c>
      <c r="H18" s="49"/>
      <c r="I18" s="50"/>
      <c r="J18" s="51"/>
      <c r="K18" s="49"/>
      <c r="L18" s="50"/>
      <c r="M18" s="51"/>
      <c r="N18" s="49"/>
      <c r="O18" s="50"/>
      <c r="P18" s="52"/>
      <c r="Q18" s="53"/>
      <c r="R18" s="50"/>
      <c r="S18" s="51"/>
      <c r="T18" s="49"/>
      <c r="U18" s="54"/>
      <c r="V18" s="55"/>
      <c r="W18" s="56"/>
      <c r="X18" s="54"/>
      <c r="Y18" s="55"/>
      <c r="Z18" s="56"/>
      <c r="AA18" s="54"/>
      <c r="AB18" s="51"/>
      <c r="AC18" s="56"/>
      <c r="AD18" s="54"/>
      <c r="AE18" s="55"/>
      <c r="AF18" s="56"/>
      <c r="AG18" s="54"/>
      <c r="AH18" s="55"/>
      <c r="AI18" s="56"/>
      <c r="AJ18" s="54"/>
      <c r="AK18" s="55"/>
      <c r="AL18" s="56"/>
      <c r="AM18" s="54"/>
      <c r="AN18" s="55"/>
      <c r="AO18" s="56"/>
      <c r="AP18" s="54"/>
      <c r="AQ18" s="55"/>
      <c r="AR18" s="56"/>
      <c r="AS18" s="54"/>
      <c r="AT18" s="55"/>
      <c r="AU18" s="56"/>
      <c r="AV18" s="55"/>
      <c r="AW18" s="57"/>
      <c r="AX18" s="58"/>
      <c r="AY18" s="61"/>
      <c r="AZ18" s="62"/>
    </row>
    <row r="19" spans="1:52" ht="24.75" customHeight="1" x14ac:dyDescent="0.2">
      <c r="A19" s="189">
        <v>107</v>
      </c>
      <c r="B19" s="190" t="s">
        <v>28</v>
      </c>
      <c r="C19" s="191" t="s">
        <v>25</v>
      </c>
      <c r="D19" s="192">
        <v>1.31</v>
      </c>
      <c r="E19" s="49">
        <v>1</v>
      </c>
      <c r="F19" s="50"/>
      <c r="G19" s="51"/>
      <c r="H19" s="49"/>
      <c r="I19" s="50"/>
      <c r="J19" s="51"/>
      <c r="K19" s="49"/>
      <c r="L19" s="50"/>
      <c r="M19" s="51"/>
      <c r="N19" s="49"/>
      <c r="O19" s="50"/>
      <c r="P19" s="52"/>
      <c r="Q19" s="53"/>
      <c r="R19" s="50"/>
      <c r="S19" s="51"/>
      <c r="T19" s="49">
        <v>1</v>
      </c>
      <c r="U19" s="54"/>
      <c r="V19" s="55"/>
      <c r="W19" s="56"/>
      <c r="X19" s="54"/>
      <c r="Y19" s="55"/>
      <c r="Z19" s="56"/>
      <c r="AA19" s="54"/>
      <c r="AB19" s="51"/>
      <c r="AC19" s="56"/>
      <c r="AD19" s="54"/>
      <c r="AE19" s="55"/>
      <c r="AF19" s="56"/>
      <c r="AG19" s="54">
        <v>1</v>
      </c>
      <c r="AH19" s="55"/>
      <c r="AI19" s="56"/>
      <c r="AJ19" s="54"/>
      <c r="AK19" s="55"/>
      <c r="AL19" s="56"/>
      <c r="AM19" s="54"/>
      <c r="AN19" s="55"/>
      <c r="AO19" s="56">
        <v>1</v>
      </c>
      <c r="AP19" s="54"/>
      <c r="AQ19" s="55"/>
      <c r="AR19" s="56"/>
      <c r="AS19" s="54"/>
      <c r="AT19" s="55"/>
      <c r="AU19" s="56" t="s">
        <v>21</v>
      </c>
      <c r="AV19" s="55" t="s">
        <v>21</v>
      </c>
      <c r="AW19" s="57"/>
      <c r="AX19" s="58"/>
      <c r="AY19" s="61"/>
      <c r="AZ19" s="62"/>
    </row>
    <row r="20" spans="1:52" ht="24.75" customHeight="1" x14ac:dyDescent="0.2">
      <c r="A20" s="189">
        <v>108</v>
      </c>
      <c r="B20" s="190" t="s">
        <v>28</v>
      </c>
      <c r="C20" s="191" t="s">
        <v>25</v>
      </c>
      <c r="D20" s="192">
        <v>1.31</v>
      </c>
      <c r="E20" s="49">
        <v>1</v>
      </c>
      <c r="F20" s="50"/>
      <c r="G20" s="51"/>
      <c r="H20" s="49"/>
      <c r="I20" s="50"/>
      <c r="J20" s="51"/>
      <c r="K20" s="49"/>
      <c r="L20" s="50"/>
      <c r="M20" s="51"/>
      <c r="N20" s="49"/>
      <c r="O20" s="50"/>
      <c r="P20" s="52"/>
      <c r="Q20" s="53"/>
      <c r="R20" s="50"/>
      <c r="S20" s="51"/>
      <c r="T20" s="49">
        <v>1</v>
      </c>
      <c r="U20" s="54"/>
      <c r="V20" s="55"/>
      <c r="W20" s="56"/>
      <c r="X20" s="54"/>
      <c r="Y20" s="55"/>
      <c r="Z20" s="56"/>
      <c r="AA20" s="54"/>
      <c r="AB20" s="51"/>
      <c r="AC20" s="56"/>
      <c r="AD20" s="54"/>
      <c r="AE20" s="55"/>
      <c r="AF20" s="56"/>
      <c r="AG20" s="54">
        <v>1</v>
      </c>
      <c r="AH20" s="55"/>
      <c r="AI20" s="56"/>
      <c r="AJ20" s="54"/>
      <c r="AK20" s="55"/>
      <c r="AL20" s="56"/>
      <c r="AM20" s="54"/>
      <c r="AN20" s="55"/>
      <c r="AO20" s="56">
        <v>1</v>
      </c>
      <c r="AP20" s="54"/>
      <c r="AQ20" s="55"/>
      <c r="AR20" s="56"/>
      <c r="AS20" s="54"/>
      <c r="AT20" s="55"/>
      <c r="AU20" s="56" t="s">
        <v>21</v>
      </c>
      <c r="AV20" s="55" t="s">
        <v>21</v>
      </c>
      <c r="AW20" s="57" t="s">
        <v>21</v>
      </c>
      <c r="AX20" s="58"/>
      <c r="AY20" s="61"/>
      <c r="AZ20" s="62"/>
    </row>
    <row r="21" spans="1:52" ht="24.75" customHeight="1" x14ac:dyDescent="0.2">
      <c r="A21" s="189">
        <v>109</v>
      </c>
      <c r="B21" s="190" t="s">
        <v>29</v>
      </c>
      <c r="C21" s="191" t="s">
        <v>25</v>
      </c>
      <c r="D21" s="192">
        <v>7.35</v>
      </c>
      <c r="E21" s="49">
        <v>1</v>
      </c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2">
        <v>1</v>
      </c>
      <c r="Q21" s="53">
        <v>1</v>
      </c>
      <c r="R21" s="50"/>
      <c r="S21" s="51"/>
      <c r="T21" s="49">
        <v>1</v>
      </c>
      <c r="U21" s="54"/>
      <c r="V21" s="55"/>
      <c r="W21" s="56"/>
      <c r="X21" s="54"/>
      <c r="Y21" s="55"/>
      <c r="Z21" s="56"/>
      <c r="AA21" s="54"/>
      <c r="AB21" s="51"/>
      <c r="AC21" s="56"/>
      <c r="AD21" s="54"/>
      <c r="AE21" s="55">
        <v>1</v>
      </c>
      <c r="AF21" s="56"/>
      <c r="AG21" s="54">
        <v>1</v>
      </c>
      <c r="AH21" s="55"/>
      <c r="AI21" s="56"/>
      <c r="AJ21" s="54"/>
      <c r="AK21" s="55"/>
      <c r="AL21" s="56"/>
      <c r="AM21" s="54"/>
      <c r="AN21" s="55"/>
      <c r="AO21" s="56">
        <v>1</v>
      </c>
      <c r="AP21" s="54"/>
      <c r="AQ21" s="55"/>
      <c r="AR21" s="56"/>
      <c r="AS21" s="54"/>
      <c r="AT21" s="55"/>
      <c r="AU21" s="56" t="s">
        <v>21</v>
      </c>
      <c r="AV21" s="55" t="s">
        <v>21</v>
      </c>
      <c r="AW21" s="57"/>
      <c r="AX21" s="58"/>
      <c r="AY21" s="61"/>
      <c r="AZ21" s="62"/>
    </row>
    <row r="22" spans="1:52" ht="24.75" customHeight="1" x14ac:dyDescent="0.2">
      <c r="A22" s="189">
        <v>110</v>
      </c>
      <c r="B22" s="190" t="s">
        <v>30</v>
      </c>
      <c r="C22" s="191" t="s">
        <v>25</v>
      </c>
      <c r="D22" s="192">
        <v>4.2</v>
      </c>
      <c r="E22" s="49">
        <v>1</v>
      </c>
      <c r="F22" s="50"/>
      <c r="G22" s="51"/>
      <c r="H22" s="49"/>
      <c r="I22" s="50"/>
      <c r="J22" s="51"/>
      <c r="K22" s="49"/>
      <c r="L22" s="50"/>
      <c r="M22" s="51"/>
      <c r="N22" s="49"/>
      <c r="O22" s="50"/>
      <c r="P22" s="52"/>
      <c r="Q22" s="53"/>
      <c r="R22" s="50"/>
      <c r="S22" s="51"/>
      <c r="T22" s="49">
        <v>1</v>
      </c>
      <c r="U22" s="54"/>
      <c r="V22" s="55"/>
      <c r="W22" s="56"/>
      <c r="X22" s="54"/>
      <c r="Y22" s="55"/>
      <c r="Z22" s="56"/>
      <c r="AA22" s="54"/>
      <c r="AB22" s="51"/>
      <c r="AC22" s="56"/>
      <c r="AD22" s="54"/>
      <c r="AE22" s="55"/>
      <c r="AF22" s="56"/>
      <c r="AG22" s="54">
        <v>1</v>
      </c>
      <c r="AH22" s="55"/>
      <c r="AI22" s="56"/>
      <c r="AJ22" s="54"/>
      <c r="AK22" s="55"/>
      <c r="AL22" s="56"/>
      <c r="AM22" s="54"/>
      <c r="AN22" s="55"/>
      <c r="AO22" s="56">
        <v>1</v>
      </c>
      <c r="AP22" s="54"/>
      <c r="AQ22" s="55"/>
      <c r="AR22" s="56"/>
      <c r="AS22" s="54"/>
      <c r="AT22" s="55"/>
      <c r="AU22" s="56" t="s">
        <v>21</v>
      </c>
      <c r="AV22" s="55" t="s">
        <v>21</v>
      </c>
      <c r="AW22" s="57"/>
      <c r="AX22" s="58"/>
      <c r="AY22" s="61"/>
      <c r="AZ22" s="62"/>
    </row>
    <row r="23" spans="1:52" ht="24.75" customHeight="1" x14ac:dyDescent="0.2">
      <c r="A23" s="189">
        <v>111</v>
      </c>
      <c r="B23" s="190" t="s">
        <v>31</v>
      </c>
      <c r="C23" s="191" t="s">
        <v>25</v>
      </c>
      <c r="D23" s="192">
        <v>3.28</v>
      </c>
      <c r="E23" s="49">
        <v>1</v>
      </c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>
        <v>1</v>
      </c>
      <c r="Q23" s="49">
        <v>1</v>
      </c>
      <c r="R23" s="50"/>
      <c r="S23" s="51"/>
      <c r="T23" s="49"/>
      <c r="U23" s="50">
        <v>1</v>
      </c>
      <c r="V23" s="51"/>
      <c r="W23" s="49"/>
      <c r="X23" s="63"/>
      <c r="Y23" s="52"/>
      <c r="Z23" s="49"/>
      <c r="AA23" s="50"/>
      <c r="AB23" s="51"/>
      <c r="AC23" s="56"/>
      <c r="AD23" s="54"/>
      <c r="AE23" s="55">
        <v>1</v>
      </c>
      <c r="AF23" s="56"/>
      <c r="AG23" s="54">
        <v>1</v>
      </c>
      <c r="AH23" s="55"/>
      <c r="AI23" s="56"/>
      <c r="AJ23" s="54"/>
      <c r="AK23" s="55"/>
      <c r="AL23" s="56"/>
      <c r="AM23" s="54"/>
      <c r="AN23" s="55"/>
      <c r="AO23" s="56">
        <v>1</v>
      </c>
      <c r="AP23" s="54"/>
      <c r="AQ23" s="55"/>
      <c r="AR23" s="56"/>
      <c r="AS23" s="54"/>
      <c r="AT23" s="55"/>
      <c r="AU23" s="56" t="s">
        <v>21</v>
      </c>
      <c r="AV23" s="55" t="s">
        <v>21</v>
      </c>
      <c r="AW23" s="57" t="s">
        <v>21</v>
      </c>
      <c r="AX23" s="58"/>
      <c r="AY23" s="61"/>
      <c r="AZ23" s="62"/>
    </row>
    <row r="24" spans="1:52" ht="24.75" customHeight="1" x14ac:dyDescent="0.2">
      <c r="A24" s="189">
        <v>112</v>
      </c>
      <c r="B24" s="190" t="s">
        <v>32</v>
      </c>
      <c r="C24" s="191" t="s">
        <v>25</v>
      </c>
      <c r="D24" s="192">
        <v>3.22</v>
      </c>
      <c r="E24" s="49">
        <v>1</v>
      </c>
      <c r="F24" s="50"/>
      <c r="G24" s="51"/>
      <c r="H24" s="49"/>
      <c r="I24" s="50"/>
      <c r="J24" s="51"/>
      <c r="K24" s="49"/>
      <c r="L24" s="50"/>
      <c r="M24" s="51"/>
      <c r="N24" s="49"/>
      <c r="O24" s="50"/>
      <c r="P24" s="51"/>
      <c r="Q24" s="49"/>
      <c r="R24" s="50"/>
      <c r="S24" s="51"/>
      <c r="T24" s="49"/>
      <c r="U24" s="50">
        <v>1</v>
      </c>
      <c r="V24" s="51"/>
      <c r="W24" s="49"/>
      <c r="X24" s="63"/>
      <c r="Y24" s="52"/>
      <c r="Z24" s="49"/>
      <c r="AA24" s="50"/>
      <c r="AB24" s="51"/>
      <c r="AC24" s="56"/>
      <c r="AD24" s="54"/>
      <c r="AE24" s="55"/>
      <c r="AF24" s="56"/>
      <c r="AG24" s="54">
        <v>1</v>
      </c>
      <c r="AH24" s="55"/>
      <c r="AI24" s="56"/>
      <c r="AJ24" s="54"/>
      <c r="AK24" s="55"/>
      <c r="AL24" s="56"/>
      <c r="AM24" s="54"/>
      <c r="AN24" s="55"/>
      <c r="AO24" s="56">
        <v>1</v>
      </c>
      <c r="AP24" s="54"/>
      <c r="AQ24" s="55"/>
      <c r="AR24" s="56"/>
      <c r="AS24" s="54"/>
      <c r="AT24" s="55"/>
      <c r="AU24" s="56"/>
      <c r="AV24" s="55"/>
      <c r="AW24" s="57"/>
      <c r="AX24" s="58"/>
      <c r="AY24" s="61"/>
      <c r="AZ24" s="62"/>
    </row>
    <row r="25" spans="1:52" ht="24.75" customHeight="1" x14ac:dyDescent="0.2">
      <c r="A25" s="189">
        <v>113</v>
      </c>
      <c r="B25" s="190" t="s">
        <v>33</v>
      </c>
      <c r="C25" s="191" t="s">
        <v>25</v>
      </c>
      <c r="D25" s="192">
        <v>4.68</v>
      </c>
      <c r="E25" s="49">
        <v>1</v>
      </c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>
        <v>1</v>
      </c>
      <c r="Q25" s="49">
        <v>1</v>
      </c>
      <c r="R25" s="50"/>
      <c r="S25" s="51"/>
      <c r="T25" s="49">
        <v>1</v>
      </c>
      <c r="U25" s="50"/>
      <c r="V25" s="51"/>
      <c r="W25" s="49"/>
      <c r="X25" s="63"/>
      <c r="Y25" s="52"/>
      <c r="Z25" s="49"/>
      <c r="AA25" s="50"/>
      <c r="AB25" s="51"/>
      <c r="AC25" s="56"/>
      <c r="AD25" s="54"/>
      <c r="AE25" s="55"/>
      <c r="AF25" s="56"/>
      <c r="AG25" s="54">
        <v>1</v>
      </c>
      <c r="AH25" s="55"/>
      <c r="AI25" s="56"/>
      <c r="AJ25" s="54"/>
      <c r="AK25" s="55"/>
      <c r="AL25" s="56"/>
      <c r="AM25" s="54"/>
      <c r="AN25" s="55"/>
      <c r="AO25" s="56">
        <v>1</v>
      </c>
      <c r="AP25" s="54"/>
      <c r="AQ25" s="55"/>
      <c r="AR25" s="56"/>
      <c r="AS25" s="54"/>
      <c r="AT25" s="55"/>
      <c r="AU25" s="56" t="s">
        <v>21</v>
      </c>
      <c r="AV25" s="55" t="s">
        <v>21</v>
      </c>
      <c r="AW25" s="57"/>
      <c r="AX25" s="58"/>
      <c r="AY25" s="61"/>
      <c r="AZ25" s="62"/>
    </row>
    <row r="26" spans="1:52" ht="24.75" customHeight="1" x14ac:dyDescent="0.2">
      <c r="A26" s="189">
        <v>114</v>
      </c>
      <c r="B26" s="190" t="s">
        <v>34</v>
      </c>
      <c r="C26" s="191" t="s">
        <v>25</v>
      </c>
      <c r="D26" s="192">
        <v>1.22</v>
      </c>
      <c r="E26" s="49">
        <v>1</v>
      </c>
      <c r="F26" s="50"/>
      <c r="G26" s="51"/>
      <c r="H26" s="49"/>
      <c r="I26" s="50"/>
      <c r="J26" s="51"/>
      <c r="K26" s="49"/>
      <c r="L26" s="50"/>
      <c r="M26" s="51"/>
      <c r="N26" s="49"/>
      <c r="O26" s="50"/>
      <c r="P26" s="51">
        <v>1</v>
      </c>
      <c r="Q26" s="49">
        <v>1</v>
      </c>
      <c r="R26" s="50"/>
      <c r="S26" s="51"/>
      <c r="T26" s="49">
        <v>1</v>
      </c>
      <c r="U26" s="50"/>
      <c r="V26" s="51"/>
      <c r="W26" s="49"/>
      <c r="X26" s="63"/>
      <c r="Y26" s="52"/>
      <c r="Z26" s="49"/>
      <c r="AA26" s="50"/>
      <c r="AB26" s="51"/>
      <c r="AC26" s="56"/>
      <c r="AD26" s="54"/>
      <c r="AE26" s="55"/>
      <c r="AF26" s="56"/>
      <c r="AG26" s="54">
        <v>1</v>
      </c>
      <c r="AH26" s="55"/>
      <c r="AI26" s="56"/>
      <c r="AJ26" s="54"/>
      <c r="AK26" s="55"/>
      <c r="AL26" s="56"/>
      <c r="AM26" s="54"/>
      <c r="AN26" s="55"/>
      <c r="AO26" s="56">
        <v>1</v>
      </c>
      <c r="AP26" s="54"/>
      <c r="AQ26" s="55"/>
      <c r="AR26" s="56"/>
      <c r="AS26" s="54"/>
      <c r="AT26" s="55"/>
      <c r="AU26" s="56" t="s">
        <v>21</v>
      </c>
      <c r="AV26" s="55" t="s">
        <v>21</v>
      </c>
      <c r="AW26" s="57"/>
      <c r="AX26" s="58"/>
      <c r="AY26" s="61"/>
      <c r="AZ26" s="62"/>
    </row>
    <row r="27" spans="1:52" ht="24.75" customHeight="1" x14ac:dyDescent="0.2">
      <c r="A27" s="189">
        <v>115</v>
      </c>
      <c r="B27" s="190" t="s">
        <v>34</v>
      </c>
      <c r="C27" s="191" t="s">
        <v>25</v>
      </c>
      <c r="D27" s="192">
        <v>1.22</v>
      </c>
      <c r="E27" s="49">
        <v>1</v>
      </c>
      <c r="F27" s="50"/>
      <c r="G27" s="51"/>
      <c r="H27" s="49"/>
      <c r="I27" s="50"/>
      <c r="J27" s="51"/>
      <c r="K27" s="49"/>
      <c r="L27" s="50"/>
      <c r="M27" s="51"/>
      <c r="N27" s="49"/>
      <c r="O27" s="50"/>
      <c r="P27" s="51">
        <v>1</v>
      </c>
      <c r="Q27" s="49">
        <v>1</v>
      </c>
      <c r="R27" s="50"/>
      <c r="S27" s="51"/>
      <c r="T27" s="49">
        <v>1</v>
      </c>
      <c r="U27" s="50"/>
      <c r="V27" s="51"/>
      <c r="W27" s="49"/>
      <c r="X27" s="63"/>
      <c r="Y27" s="52"/>
      <c r="Z27" s="49"/>
      <c r="AA27" s="50"/>
      <c r="AB27" s="51"/>
      <c r="AC27" s="56"/>
      <c r="AD27" s="54"/>
      <c r="AE27" s="55"/>
      <c r="AF27" s="56"/>
      <c r="AG27" s="54">
        <v>1</v>
      </c>
      <c r="AH27" s="55"/>
      <c r="AI27" s="56"/>
      <c r="AJ27" s="54"/>
      <c r="AK27" s="55"/>
      <c r="AL27" s="56"/>
      <c r="AM27" s="54"/>
      <c r="AN27" s="55"/>
      <c r="AO27" s="56">
        <v>1</v>
      </c>
      <c r="AP27" s="54"/>
      <c r="AQ27" s="55"/>
      <c r="AR27" s="56"/>
      <c r="AS27" s="54"/>
      <c r="AT27" s="55"/>
      <c r="AU27" s="56" t="s">
        <v>21</v>
      </c>
      <c r="AV27" s="55" t="s">
        <v>21</v>
      </c>
      <c r="AW27" s="57" t="s">
        <v>21</v>
      </c>
      <c r="AX27" s="58"/>
      <c r="AY27" s="61"/>
      <c r="AZ27" s="62"/>
    </row>
    <row r="28" spans="1:52" ht="24.75" customHeight="1" x14ac:dyDescent="0.2">
      <c r="A28" s="189">
        <v>116</v>
      </c>
      <c r="B28" s="190" t="s">
        <v>34</v>
      </c>
      <c r="C28" s="191" t="s">
        <v>25</v>
      </c>
      <c r="D28" s="192">
        <v>1.22</v>
      </c>
      <c r="E28" s="49">
        <v>1</v>
      </c>
      <c r="F28" s="50"/>
      <c r="G28" s="51"/>
      <c r="H28" s="49"/>
      <c r="I28" s="50"/>
      <c r="J28" s="51"/>
      <c r="K28" s="49"/>
      <c r="L28" s="50"/>
      <c r="M28" s="51"/>
      <c r="N28" s="49"/>
      <c r="O28" s="50"/>
      <c r="P28" s="51">
        <v>1</v>
      </c>
      <c r="Q28" s="49">
        <v>1</v>
      </c>
      <c r="R28" s="50"/>
      <c r="S28" s="51"/>
      <c r="T28" s="49">
        <v>1</v>
      </c>
      <c r="U28" s="50"/>
      <c r="V28" s="51"/>
      <c r="W28" s="49"/>
      <c r="X28" s="63"/>
      <c r="Y28" s="52"/>
      <c r="Z28" s="49"/>
      <c r="AA28" s="50"/>
      <c r="AB28" s="51"/>
      <c r="AC28" s="56"/>
      <c r="AD28" s="54"/>
      <c r="AE28" s="55"/>
      <c r="AF28" s="56"/>
      <c r="AG28" s="54">
        <v>1</v>
      </c>
      <c r="AH28" s="55"/>
      <c r="AI28" s="56"/>
      <c r="AJ28" s="54"/>
      <c r="AK28" s="55"/>
      <c r="AL28" s="56"/>
      <c r="AM28" s="54"/>
      <c r="AN28" s="55"/>
      <c r="AO28" s="56">
        <v>1</v>
      </c>
      <c r="AP28" s="54"/>
      <c r="AQ28" s="55"/>
      <c r="AR28" s="56"/>
      <c r="AS28" s="54"/>
      <c r="AT28" s="55"/>
      <c r="AU28" s="56" t="s">
        <v>21</v>
      </c>
      <c r="AV28" s="55" t="s">
        <v>21</v>
      </c>
      <c r="AW28" s="57" t="s">
        <v>21</v>
      </c>
      <c r="AX28" s="58"/>
      <c r="AY28" s="61"/>
      <c r="AZ28" s="62"/>
    </row>
    <row r="29" spans="1:52" ht="24.75" customHeight="1" x14ac:dyDescent="0.2">
      <c r="A29" s="189">
        <v>117</v>
      </c>
      <c r="B29" s="190" t="s">
        <v>35</v>
      </c>
      <c r="C29" s="191" t="s">
        <v>25</v>
      </c>
      <c r="D29" s="192">
        <v>4.93</v>
      </c>
      <c r="E29" s="49">
        <v>1</v>
      </c>
      <c r="F29" s="50"/>
      <c r="G29" s="51"/>
      <c r="H29" s="49"/>
      <c r="I29" s="50"/>
      <c r="J29" s="51"/>
      <c r="K29" s="49"/>
      <c r="L29" s="50"/>
      <c r="M29" s="51"/>
      <c r="N29" s="49"/>
      <c r="O29" s="50"/>
      <c r="P29" s="51">
        <v>1</v>
      </c>
      <c r="Q29" s="49">
        <v>1</v>
      </c>
      <c r="R29" s="50"/>
      <c r="S29" s="51"/>
      <c r="T29" s="49">
        <v>1</v>
      </c>
      <c r="U29" s="50"/>
      <c r="V29" s="51"/>
      <c r="W29" s="49"/>
      <c r="X29" s="63"/>
      <c r="Y29" s="52"/>
      <c r="Z29" s="49"/>
      <c r="AA29" s="50"/>
      <c r="AB29" s="51"/>
      <c r="AC29" s="56"/>
      <c r="AD29" s="54"/>
      <c r="AE29" s="55">
        <v>1</v>
      </c>
      <c r="AF29" s="56"/>
      <c r="AG29" s="54">
        <v>1</v>
      </c>
      <c r="AH29" s="55"/>
      <c r="AI29" s="56"/>
      <c r="AJ29" s="54"/>
      <c r="AK29" s="55"/>
      <c r="AL29" s="56"/>
      <c r="AM29" s="54"/>
      <c r="AN29" s="55"/>
      <c r="AO29" s="56">
        <v>1</v>
      </c>
      <c r="AP29" s="54"/>
      <c r="AQ29" s="55"/>
      <c r="AR29" s="56"/>
      <c r="AS29" s="54"/>
      <c r="AT29" s="55"/>
      <c r="AU29" s="56" t="s">
        <v>21</v>
      </c>
      <c r="AV29" s="55" t="s">
        <v>21</v>
      </c>
      <c r="AW29" s="57"/>
      <c r="AX29" s="58"/>
      <c r="AY29" s="61"/>
      <c r="AZ29" s="62"/>
    </row>
    <row r="30" spans="1:52" ht="24.75" customHeight="1" x14ac:dyDescent="0.2">
      <c r="A30" s="189">
        <v>118</v>
      </c>
      <c r="B30" s="190" t="s">
        <v>36</v>
      </c>
      <c r="C30" s="191" t="s">
        <v>37</v>
      </c>
      <c r="D30" s="192">
        <v>12.95</v>
      </c>
      <c r="E30" s="49"/>
      <c r="F30" s="50">
        <v>1</v>
      </c>
      <c r="G30" s="51"/>
      <c r="H30" s="49"/>
      <c r="I30" s="50"/>
      <c r="J30" s="51"/>
      <c r="K30" s="49"/>
      <c r="L30" s="50"/>
      <c r="M30" s="51"/>
      <c r="N30" s="49"/>
      <c r="O30" s="50"/>
      <c r="P30" s="51"/>
      <c r="Q30" s="49"/>
      <c r="R30" s="50"/>
      <c r="S30" s="51"/>
      <c r="T30" s="49"/>
      <c r="U30" s="50"/>
      <c r="V30" s="51"/>
      <c r="W30" s="49"/>
      <c r="X30" s="63"/>
      <c r="Y30" s="52"/>
      <c r="Z30" s="49"/>
      <c r="AA30" s="50"/>
      <c r="AB30" s="51"/>
      <c r="AC30" s="56"/>
      <c r="AD30" s="54"/>
      <c r="AE30" s="55"/>
      <c r="AF30" s="56"/>
      <c r="AG30" s="54"/>
      <c r="AH30" s="55"/>
      <c r="AI30" s="56"/>
      <c r="AJ30" s="54"/>
      <c r="AK30" s="55"/>
      <c r="AL30" s="56"/>
      <c r="AM30" s="54"/>
      <c r="AN30" s="55"/>
      <c r="AO30" s="56"/>
      <c r="AP30" s="54"/>
      <c r="AQ30" s="55"/>
      <c r="AR30" s="56"/>
      <c r="AS30" s="54"/>
      <c r="AT30" s="55"/>
      <c r="AU30" s="56"/>
      <c r="AV30" s="55"/>
      <c r="AW30" s="57"/>
      <c r="AX30" s="58"/>
      <c r="AY30" s="61"/>
      <c r="AZ30" s="62"/>
    </row>
    <row r="31" spans="1:52" ht="24.75" customHeight="1" x14ac:dyDescent="0.2">
      <c r="A31" s="189">
        <v>119</v>
      </c>
      <c r="B31" s="190" t="s">
        <v>38</v>
      </c>
      <c r="C31" s="191" t="s">
        <v>20</v>
      </c>
      <c r="D31" s="192">
        <v>357.85</v>
      </c>
      <c r="E31" s="49"/>
      <c r="F31" s="50"/>
      <c r="G31" s="51"/>
      <c r="H31" s="49">
        <v>1</v>
      </c>
      <c r="I31" s="50"/>
      <c r="J31" s="51"/>
      <c r="K31" s="49">
        <v>1</v>
      </c>
      <c r="L31" s="50"/>
      <c r="M31" s="51"/>
      <c r="N31" s="49"/>
      <c r="O31" s="50"/>
      <c r="P31" s="51">
        <v>1</v>
      </c>
      <c r="Q31" s="49">
        <v>1</v>
      </c>
      <c r="R31" s="50"/>
      <c r="S31" s="51"/>
      <c r="T31" s="49"/>
      <c r="U31" s="50">
        <v>1</v>
      </c>
      <c r="V31" s="51"/>
      <c r="W31" s="49"/>
      <c r="X31" s="63">
        <v>1</v>
      </c>
      <c r="Y31" s="52"/>
      <c r="Z31" s="49"/>
      <c r="AA31" s="50">
        <v>1</v>
      </c>
      <c r="AB31" s="51"/>
      <c r="AC31" s="56"/>
      <c r="AD31" s="54"/>
      <c r="AE31" s="55">
        <v>1</v>
      </c>
      <c r="AF31" s="56"/>
      <c r="AG31" s="54">
        <v>1</v>
      </c>
      <c r="AH31" s="55"/>
      <c r="AI31" s="56">
        <v>1</v>
      </c>
      <c r="AJ31" s="54"/>
      <c r="AK31" s="55"/>
      <c r="AL31" s="56">
        <v>1</v>
      </c>
      <c r="AM31" s="54"/>
      <c r="AN31" s="55"/>
      <c r="AO31" s="56"/>
      <c r="AP31" s="54"/>
      <c r="AQ31" s="55"/>
      <c r="AR31" s="56"/>
      <c r="AS31" s="54"/>
      <c r="AT31" s="55"/>
      <c r="AU31" s="56" t="s">
        <v>21</v>
      </c>
      <c r="AV31" s="55" t="s">
        <v>21</v>
      </c>
      <c r="AW31" s="57"/>
      <c r="AX31" s="58"/>
      <c r="AY31" s="61"/>
      <c r="AZ31" s="62"/>
    </row>
    <row r="32" spans="1:52" ht="24.75" customHeight="1" x14ac:dyDescent="0.2">
      <c r="A32" s="189">
        <v>120</v>
      </c>
      <c r="B32" s="190" t="s">
        <v>39</v>
      </c>
      <c r="C32" s="191" t="s">
        <v>40</v>
      </c>
      <c r="D32" s="192">
        <v>4.1500000000000004</v>
      </c>
      <c r="E32" s="49"/>
      <c r="F32" s="50"/>
      <c r="G32" s="51"/>
      <c r="H32" s="49"/>
      <c r="I32" s="50"/>
      <c r="J32" s="51"/>
      <c r="K32" s="49">
        <v>1</v>
      </c>
      <c r="L32" s="50"/>
      <c r="M32" s="51"/>
      <c r="N32" s="49"/>
      <c r="O32" s="50"/>
      <c r="P32" s="51"/>
      <c r="Q32" s="49"/>
      <c r="R32" s="50"/>
      <c r="S32" s="51"/>
      <c r="T32" s="49"/>
      <c r="U32" s="50"/>
      <c r="V32" s="51"/>
      <c r="W32" s="49"/>
      <c r="X32" s="63"/>
      <c r="Y32" s="52"/>
      <c r="Z32" s="49">
        <v>1</v>
      </c>
      <c r="AA32" s="50"/>
      <c r="AB32" s="51"/>
      <c r="AC32" s="56"/>
      <c r="AD32" s="54"/>
      <c r="AE32" s="55"/>
      <c r="AF32" s="56"/>
      <c r="AG32" s="54"/>
      <c r="AH32" s="55"/>
      <c r="AI32" s="56"/>
      <c r="AJ32" s="54"/>
      <c r="AK32" s="55"/>
      <c r="AL32" s="56"/>
      <c r="AM32" s="54"/>
      <c r="AN32" s="55"/>
      <c r="AO32" s="56"/>
      <c r="AP32" s="54"/>
      <c r="AQ32" s="55"/>
      <c r="AR32" s="56"/>
      <c r="AS32" s="54"/>
      <c r="AT32" s="55"/>
      <c r="AU32" s="56" t="s">
        <v>21</v>
      </c>
      <c r="AV32" s="55" t="s">
        <v>21</v>
      </c>
      <c r="AW32" s="57"/>
      <c r="AX32" s="58" t="s">
        <v>41</v>
      </c>
      <c r="AY32" s="61"/>
      <c r="AZ32" s="62"/>
    </row>
    <row r="33" spans="1:52" ht="24.75" customHeight="1" x14ac:dyDescent="0.2">
      <c r="A33" s="189">
        <v>121</v>
      </c>
      <c r="B33" s="190" t="s">
        <v>42</v>
      </c>
      <c r="C33" s="191" t="s">
        <v>40</v>
      </c>
      <c r="D33" s="192">
        <v>5.01</v>
      </c>
      <c r="E33" s="49">
        <v>1</v>
      </c>
      <c r="F33" s="50"/>
      <c r="G33" s="51"/>
      <c r="H33" s="49"/>
      <c r="I33" s="50"/>
      <c r="J33" s="51"/>
      <c r="K33" s="49">
        <v>1</v>
      </c>
      <c r="L33" s="50"/>
      <c r="M33" s="51"/>
      <c r="N33" s="49"/>
      <c r="O33" s="50"/>
      <c r="P33" s="51">
        <v>1</v>
      </c>
      <c r="Q33" s="49">
        <v>1</v>
      </c>
      <c r="R33" s="50"/>
      <c r="S33" s="51"/>
      <c r="T33" s="49">
        <v>1</v>
      </c>
      <c r="U33" s="50"/>
      <c r="V33" s="51"/>
      <c r="W33" s="49"/>
      <c r="X33" s="63"/>
      <c r="Y33" s="52"/>
      <c r="Z33" s="49">
        <v>1</v>
      </c>
      <c r="AA33" s="50"/>
      <c r="AB33" s="51"/>
      <c r="AC33" s="56"/>
      <c r="AD33" s="54"/>
      <c r="AE33" s="55">
        <v>1</v>
      </c>
      <c r="AF33" s="56"/>
      <c r="AG33" s="54">
        <v>1</v>
      </c>
      <c r="AH33" s="55"/>
      <c r="AI33" s="56"/>
      <c r="AJ33" s="54"/>
      <c r="AK33" s="55"/>
      <c r="AL33" s="56"/>
      <c r="AM33" s="54"/>
      <c r="AN33" s="55"/>
      <c r="AO33" s="56"/>
      <c r="AP33" s="54"/>
      <c r="AQ33" s="55"/>
      <c r="AR33" s="56"/>
      <c r="AS33" s="54"/>
      <c r="AT33" s="55"/>
      <c r="AU33" s="56" t="s">
        <v>21</v>
      </c>
      <c r="AV33" s="55" t="s">
        <v>21</v>
      </c>
      <c r="AW33" s="57"/>
      <c r="AX33" s="58"/>
      <c r="AY33" s="61"/>
      <c r="AZ33" s="62"/>
    </row>
    <row r="34" spans="1:52" ht="24.75" customHeight="1" x14ac:dyDescent="0.2">
      <c r="A34" s="189" t="s">
        <v>43</v>
      </c>
      <c r="B34" s="190" t="s">
        <v>44</v>
      </c>
      <c r="C34" s="191" t="s">
        <v>20</v>
      </c>
      <c r="D34" s="192">
        <v>69.5</v>
      </c>
      <c r="E34" s="49">
        <v>1</v>
      </c>
      <c r="F34" s="50"/>
      <c r="G34" s="51"/>
      <c r="H34" s="49"/>
      <c r="I34" s="50"/>
      <c r="J34" s="51"/>
      <c r="K34" s="49"/>
      <c r="L34" s="50"/>
      <c r="M34" s="51"/>
      <c r="N34" s="49"/>
      <c r="O34" s="50"/>
      <c r="P34" s="51">
        <v>1</v>
      </c>
      <c r="Q34" s="49">
        <v>1</v>
      </c>
      <c r="R34" s="50"/>
      <c r="S34" s="51"/>
      <c r="T34" s="49">
        <v>1</v>
      </c>
      <c r="U34" s="50"/>
      <c r="V34" s="51"/>
      <c r="W34" s="49"/>
      <c r="X34" s="63">
        <v>1</v>
      </c>
      <c r="Y34" s="52"/>
      <c r="Z34" s="49"/>
      <c r="AA34" s="50"/>
      <c r="AB34" s="51"/>
      <c r="AC34" s="56"/>
      <c r="AD34" s="54"/>
      <c r="AE34" s="55">
        <v>1</v>
      </c>
      <c r="AF34" s="56"/>
      <c r="AG34" s="54">
        <v>1</v>
      </c>
      <c r="AH34" s="55"/>
      <c r="AI34" s="56"/>
      <c r="AJ34" s="54"/>
      <c r="AK34" s="55"/>
      <c r="AL34" s="56">
        <v>1</v>
      </c>
      <c r="AM34" s="54"/>
      <c r="AN34" s="55"/>
      <c r="AO34" s="56">
        <v>1</v>
      </c>
      <c r="AP34" s="54"/>
      <c r="AQ34" s="55"/>
      <c r="AR34" s="56"/>
      <c r="AS34" s="54"/>
      <c r="AT34" s="55"/>
      <c r="AU34" s="56"/>
      <c r="AV34" s="55"/>
      <c r="AW34" s="57" t="s">
        <v>21</v>
      </c>
      <c r="AX34" s="58"/>
      <c r="AY34" s="61"/>
      <c r="AZ34" s="62"/>
    </row>
    <row r="35" spans="1:52" ht="24.75" customHeight="1" x14ac:dyDescent="0.2">
      <c r="A35" s="189" t="s">
        <v>45</v>
      </c>
      <c r="B35" s="190" t="s">
        <v>46</v>
      </c>
      <c r="C35" s="191" t="s">
        <v>20</v>
      </c>
      <c r="D35" s="192">
        <v>42.25</v>
      </c>
      <c r="E35" s="49">
        <v>1</v>
      </c>
      <c r="F35" s="50"/>
      <c r="G35" s="51"/>
      <c r="H35" s="49"/>
      <c r="I35" s="50"/>
      <c r="J35" s="51"/>
      <c r="K35" s="49"/>
      <c r="L35" s="50"/>
      <c r="M35" s="51"/>
      <c r="N35" s="49"/>
      <c r="O35" s="50"/>
      <c r="P35" s="51">
        <v>1</v>
      </c>
      <c r="Q35" s="49">
        <v>1</v>
      </c>
      <c r="R35" s="50"/>
      <c r="S35" s="51"/>
      <c r="T35" s="49">
        <v>1</v>
      </c>
      <c r="U35" s="50"/>
      <c r="V35" s="51"/>
      <c r="W35" s="49"/>
      <c r="X35" s="63">
        <v>1</v>
      </c>
      <c r="Y35" s="52"/>
      <c r="Z35" s="49"/>
      <c r="AA35" s="50"/>
      <c r="AB35" s="51"/>
      <c r="AC35" s="56"/>
      <c r="AD35" s="54"/>
      <c r="AE35" s="55">
        <v>1</v>
      </c>
      <c r="AF35" s="56"/>
      <c r="AG35" s="54">
        <v>1</v>
      </c>
      <c r="AH35" s="55"/>
      <c r="AI35" s="56"/>
      <c r="AJ35" s="54"/>
      <c r="AK35" s="55"/>
      <c r="AL35" s="56">
        <v>1</v>
      </c>
      <c r="AM35" s="54"/>
      <c r="AN35" s="55"/>
      <c r="AO35" s="56">
        <v>1</v>
      </c>
      <c r="AP35" s="54"/>
      <c r="AQ35" s="55"/>
      <c r="AR35" s="56"/>
      <c r="AS35" s="54"/>
      <c r="AT35" s="55"/>
      <c r="AU35" s="56"/>
      <c r="AV35" s="55"/>
      <c r="AW35" s="57" t="s">
        <v>21</v>
      </c>
      <c r="AX35" s="58"/>
      <c r="AY35" s="61"/>
      <c r="AZ35" s="62"/>
    </row>
    <row r="36" spans="1:52" ht="24.75" customHeight="1" x14ac:dyDescent="0.2">
      <c r="A36" s="189">
        <v>123</v>
      </c>
      <c r="B36" s="190" t="s">
        <v>47</v>
      </c>
      <c r="C36" s="191" t="s">
        <v>20</v>
      </c>
      <c r="D36" s="192">
        <v>16</v>
      </c>
      <c r="E36" s="49">
        <v>1</v>
      </c>
      <c r="F36" s="50"/>
      <c r="G36" s="51"/>
      <c r="H36" s="49"/>
      <c r="I36" s="50"/>
      <c r="J36" s="51"/>
      <c r="K36" s="49"/>
      <c r="L36" s="50"/>
      <c r="M36" s="51"/>
      <c r="N36" s="49"/>
      <c r="O36" s="50"/>
      <c r="P36" s="51">
        <v>1</v>
      </c>
      <c r="Q36" s="49">
        <v>1</v>
      </c>
      <c r="R36" s="50"/>
      <c r="S36" s="51"/>
      <c r="T36" s="49">
        <v>1</v>
      </c>
      <c r="U36" s="50"/>
      <c r="V36" s="51"/>
      <c r="W36" s="49"/>
      <c r="X36" s="63">
        <v>1</v>
      </c>
      <c r="Y36" s="52"/>
      <c r="Z36" s="49"/>
      <c r="AA36" s="50"/>
      <c r="AB36" s="51"/>
      <c r="AC36" s="56"/>
      <c r="AD36" s="54"/>
      <c r="AE36" s="55">
        <v>1</v>
      </c>
      <c r="AF36" s="56"/>
      <c r="AG36" s="54">
        <v>1</v>
      </c>
      <c r="AH36" s="55"/>
      <c r="AI36" s="56"/>
      <c r="AJ36" s="54"/>
      <c r="AK36" s="55"/>
      <c r="AL36" s="56"/>
      <c r="AM36" s="54"/>
      <c r="AN36" s="55"/>
      <c r="AO36" s="56">
        <v>1</v>
      </c>
      <c r="AP36" s="54"/>
      <c r="AQ36" s="55"/>
      <c r="AR36" s="56"/>
      <c r="AS36" s="54"/>
      <c r="AT36" s="55"/>
      <c r="AU36" s="56" t="s">
        <v>21</v>
      </c>
      <c r="AV36" s="55" t="s">
        <v>21</v>
      </c>
      <c r="AW36" s="57"/>
      <c r="AX36" s="58"/>
      <c r="AY36" s="61"/>
      <c r="AZ36" s="62"/>
    </row>
    <row r="37" spans="1:52" ht="24.75" customHeight="1" x14ac:dyDescent="0.2">
      <c r="A37" s="189">
        <v>124</v>
      </c>
      <c r="B37" s="190" t="s">
        <v>48</v>
      </c>
      <c r="C37" s="191" t="s">
        <v>20</v>
      </c>
      <c r="D37" s="192">
        <v>92</v>
      </c>
      <c r="E37" s="49">
        <v>1</v>
      </c>
      <c r="F37" s="50"/>
      <c r="G37" s="51"/>
      <c r="H37" s="49"/>
      <c r="I37" s="50"/>
      <c r="J37" s="51"/>
      <c r="K37" s="49"/>
      <c r="L37" s="50"/>
      <c r="M37" s="51"/>
      <c r="N37" s="49"/>
      <c r="O37" s="50"/>
      <c r="P37" s="51">
        <v>1</v>
      </c>
      <c r="Q37" s="49">
        <v>1</v>
      </c>
      <c r="R37" s="50"/>
      <c r="S37" s="51"/>
      <c r="T37" s="49">
        <v>1</v>
      </c>
      <c r="U37" s="50"/>
      <c r="V37" s="51"/>
      <c r="W37" s="49"/>
      <c r="X37" s="63">
        <v>1</v>
      </c>
      <c r="Y37" s="52"/>
      <c r="Z37" s="49"/>
      <c r="AA37" s="50"/>
      <c r="AB37" s="51"/>
      <c r="AC37" s="56"/>
      <c r="AD37" s="54"/>
      <c r="AE37" s="55">
        <v>1</v>
      </c>
      <c r="AF37" s="56"/>
      <c r="AG37" s="54">
        <v>1</v>
      </c>
      <c r="AH37" s="55"/>
      <c r="AI37" s="56"/>
      <c r="AJ37" s="54"/>
      <c r="AK37" s="55"/>
      <c r="AL37" s="56">
        <v>1</v>
      </c>
      <c r="AM37" s="54"/>
      <c r="AN37" s="55"/>
      <c r="AO37" s="56"/>
      <c r="AP37" s="54"/>
      <c r="AQ37" s="55"/>
      <c r="AR37" s="56"/>
      <c r="AS37" s="54"/>
      <c r="AT37" s="55"/>
      <c r="AU37" s="56"/>
      <c r="AV37" s="55"/>
      <c r="AW37" s="57" t="s">
        <v>21</v>
      </c>
      <c r="AX37" s="58"/>
      <c r="AY37" s="61"/>
      <c r="AZ37" s="62"/>
    </row>
    <row r="38" spans="1:52" ht="24.75" customHeight="1" x14ac:dyDescent="0.2">
      <c r="A38" s="189"/>
      <c r="B38" s="190" t="s">
        <v>49</v>
      </c>
      <c r="C38" s="191" t="s">
        <v>50</v>
      </c>
      <c r="D38" s="192">
        <v>20</v>
      </c>
      <c r="E38" s="49">
        <v>1</v>
      </c>
      <c r="F38" s="50"/>
      <c r="G38" s="51"/>
      <c r="H38" s="49"/>
      <c r="I38" s="50"/>
      <c r="J38" s="51"/>
      <c r="K38" s="49"/>
      <c r="L38" s="50"/>
      <c r="M38" s="51"/>
      <c r="N38" s="49"/>
      <c r="O38" s="50"/>
      <c r="P38" s="51"/>
      <c r="Q38" s="49"/>
      <c r="R38" s="50"/>
      <c r="S38" s="51"/>
      <c r="T38" s="49"/>
      <c r="U38" s="50"/>
      <c r="V38" s="51"/>
      <c r="W38" s="49"/>
      <c r="X38" s="63"/>
      <c r="Y38" s="52"/>
      <c r="Z38" s="49"/>
      <c r="AA38" s="50"/>
      <c r="AB38" s="51"/>
      <c r="AC38" s="56"/>
      <c r="AD38" s="54"/>
      <c r="AE38" s="55"/>
      <c r="AF38" s="56"/>
      <c r="AG38" s="54"/>
      <c r="AH38" s="55"/>
      <c r="AI38" s="56"/>
      <c r="AJ38" s="54"/>
      <c r="AK38" s="55"/>
      <c r="AL38" s="56"/>
      <c r="AM38" s="54"/>
      <c r="AN38" s="55"/>
      <c r="AO38" s="56"/>
      <c r="AP38" s="54"/>
      <c r="AQ38" s="55"/>
      <c r="AR38" s="56"/>
      <c r="AS38" s="54"/>
      <c r="AT38" s="55"/>
      <c r="AU38" s="56" t="s">
        <v>21</v>
      </c>
      <c r="AV38" s="55" t="s">
        <v>21</v>
      </c>
      <c r="AW38" s="57"/>
      <c r="AX38" s="58"/>
      <c r="AY38" s="61"/>
      <c r="AZ38" s="62"/>
    </row>
    <row r="39" spans="1:52" ht="24.75" customHeight="1" thickBot="1" x14ac:dyDescent="0.25">
      <c r="A39" s="193" t="s">
        <v>51</v>
      </c>
      <c r="B39" s="194" t="s">
        <v>52</v>
      </c>
      <c r="C39" s="195" t="s">
        <v>191</v>
      </c>
      <c r="D39" s="196"/>
      <c r="E39" s="64"/>
      <c r="F39" s="65"/>
      <c r="G39" s="66"/>
      <c r="H39" s="64"/>
      <c r="I39" s="65"/>
      <c r="J39" s="66"/>
      <c r="K39" s="64"/>
      <c r="L39" s="65"/>
      <c r="M39" s="66"/>
      <c r="N39" s="64"/>
      <c r="O39" s="65"/>
      <c r="P39" s="66"/>
      <c r="Q39" s="64"/>
      <c r="R39" s="65"/>
      <c r="S39" s="66"/>
      <c r="T39" s="64"/>
      <c r="U39" s="65"/>
      <c r="V39" s="66"/>
      <c r="W39" s="64"/>
      <c r="X39" s="67"/>
      <c r="Y39" s="68"/>
      <c r="Z39" s="64"/>
      <c r="AA39" s="65"/>
      <c r="AB39" s="66"/>
      <c r="AC39" s="69"/>
      <c r="AD39" s="70"/>
      <c r="AE39" s="71"/>
      <c r="AF39" s="69"/>
      <c r="AG39" s="70"/>
      <c r="AH39" s="71"/>
      <c r="AI39" s="69"/>
      <c r="AJ39" s="70"/>
      <c r="AK39" s="71"/>
      <c r="AL39" s="69"/>
      <c r="AM39" s="70"/>
      <c r="AN39" s="71"/>
      <c r="AO39" s="69"/>
      <c r="AP39" s="70"/>
      <c r="AQ39" s="71"/>
      <c r="AR39" s="69"/>
      <c r="AS39" s="70"/>
      <c r="AT39" s="71"/>
      <c r="AU39" s="69"/>
      <c r="AV39" s="71"/>
      <c r="AW39" s="72"/>
      <c r="AX39" s="73"/>
      <c r="AY39" s="74"/>
      <c r="AZ39" s="75"/>
    </row>
    <row r="40" spans="1:52" ht="24.75" customHeight="1" thickTop="1" thickBot="1" x14ac:dyDescent="0.25">
      <c r="D40" s="77">
        <f>SUM(D14:D39)</f>
        <v>853.08</v>
      </c>
      <c r="E40" s="331" t="s">
        <v>124</v>
      </c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3"/>
      <c r="AY40" s="78"/>
      <c r="AZ40" s="78"/>
    </row>
    <row r="41" spans="1:52" ht="24.75" customHeight="1" thickTop="1" x14ac:dyDescent="0.2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3"/>
      <c r="Y41" s="63"/>
      <c r="Z41" s="50"/>
      <c r="AA41" s="50"/>
      <c r="AB41" s="50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52" ht="24.75" customHeight="1" x14ac:dyDescent="0.2">
      <c r="A42" s="207"/>
      <c r="B42" s="24" t="s">
        <v>207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3"/>
      <c r="Y42" s="63"/>
      <c r="Z42" s="50"/>
      <c r="AA42" s="50"/>
      <c r="AB42" s="50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52" ht="24.75" customHeight="1" x14ac:dyDescent="0.2">
      <c r="A43" s="1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3"/>
      <c r="Y43" s="63"/>
      <c r="Z43" s="50"/>
      <c r="AA43" s="50"/>
      <c r="AB43" s="50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52" ht="24.75" customHeight="1" x14ac:dyDescent="0.2">
      <c r="A44" s="1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3"/>
      <c r="Y44" s="63"/>
      <c r="Z44" s="50"/>
      <c r="AA44" s="50"/>
      <c r="AB44" s="50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52" ht="24.75" customHeight="1" x14ac:dyDescent="0.2">
      <c r="A45" s="1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3"/>
      <c r="Y45" s="63"/>
      <c r="Z45" s="50"/>
      <c r="AA45" s="50"/>
      <c r="AB45" s="50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52" ht="24.75" customHeight="1" x14ac:dyDescent="0.2">
      <c r="A46" s="1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3"/>
      <c r="Y46" s="63"/>
      <c r="Z46" s="50"/>
      <c r="AA46" s="50"/>
      <c r="AB46" s="50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</row>
    <row r="47" spans="1:52" ht="24.75" customHeight="1" x14ac:dyDescent="0.2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3"/>
      <c r="Y47" s="63"/>
      <c r="Z47" s="50"/>
      <c r="AA47" s="50"/>
      <c r="AB47" s="5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</row>
    <row r="48" spans="1:52" ht="24.75" customHeight="1" x14ac:dyDescent="0.2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3"/>
      <c r="Y48" s="63"/>
      <c r="Z48" s="50"/>
      <c r="AA48" s="50"/>
      <c r="AB48" s="5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</row>
    <row r="49" spans="5:49" ht="24.75" customHeight="1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3"/>
      <c r="Y49" s="63"/>
      <c r="Z49" s="50"/>
      <c r="AA49" s="50"/>
      <c r="AB49" s="5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</row>
    <row r="50" spans="5:49" ht="24.75" customHeight="1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3"/>
      <c r="Y50" s="63"/>
      <c r="Z50" s="50"/>
      <c r="AA50" s="50"/>
      <c r="AB50" s="5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</row>
    <row r="51" spans="5:49" ht="24.75" customHeight="1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3"/>
      <c r="Y51" s="63"/>
      <c r="Z51" s="50"/>
      <c r="AA51" s="50"/>
      <c r="AB51" s="5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</row>
    <row r="52" spans="5:49" ht="24.75" customHeight="1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3"/>
      <c r="Y52" s="63"/>
      <c r="Z52" s="50"/>
      <c r="AA52" s="50"/>
      <c r="AB52" s="5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</row>
    <row r="53" spans="5:49" ht="24.75" customHeight="1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3"/>
      <c r="Y53" s="63"/>
      <c r="Z53" s="50"/>
      <c r="AA53" s="50"/>
      <c r="AB53" s="5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</row>
    <row r="54" spans="5:49" ht="24.75" customHeight="1" x14ac:dyDescent="0.2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1"/>
      <c r="Z54" s="50"/>
      <c r="AA54" s="50"/>
      <c r="AB54" s="5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</row>
    <row r="55" spans="5:49" ht="24.75" customHeight="1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3"/>
      <c r="Y55" s="63"/>
      <c r="Z55" s="50"/>
      <c r="AA55" s="50"/>
      <c r="AB55" s="5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</row>
    <row r="56" spans="5:49" ht="24.75" customHeight="1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3"/>
      <c r="Y56" s="63"/>
      <c r="Z56" s="50"/>
      <c r="AA56" s="50"/>
      <c r="AB56" s="5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</row>
    <row r="57" spans="5:49" ht="24.75" customHeight="1" x14ac:dyDescent="0.2"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3"/>
      <c r="Y57" s="63"/>
      <c r="Z57" s="50"/>
      <c r="AA57" s="50"/>
      <c r="AB57" s="50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5:49" ht="24.75" customHeight="1" x14ac:dyDescent="0.2"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</row>
    <row r="59" spans="5:49" ht="24.75" customHeight="1" x14ac:dyDescent="0.2"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</row>
    <row r="60" spans="5:49" ht="24.75" customHeight="1" x14ac:dyDescent="0.2"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</row>
    <row r="61" spans="5:49" ht="24.75" customHeight="1" x14ac:dyDescent="0.2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54"/>
      <c r="Y61" s="54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</row>
    <row r="62" spans="5:49" ht="24.75" customHeight="1" x14ac:dyDescent="0.2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54"/>
      <c r="Y62" s="54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</row>
    <row r="63" spans="5:49" ht="24.75" customHeight="1" x14ac:dyDescent="0.2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</row>
    <row r="64" spans="5:49" ht="24.75" customHeight="1" x14ac:dyDescent="0.2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</row>
  </sheetData>
  <autoFilter ref="B13:C40" xr:uid="{00000000-0009-0000-0000-000000000000}"/>
  <customSheetViews>
    <customSheetView guid="{2E8AA9B6-837E-4904-BEBC-0ABA0E865D3D}" showPageBreaks="1" fitToPage="1" showAutoFilter="1">
      <pane xSplit="4" ySplit="8" topLeftCell="AF9" activePane="bottomRight" state="frozen"/>
      <selection pane="bottomRight" activeCell="AY4" sqref="AY4"/>
      <pageMargins left="0.70866141732283472" right="0.70866141732283472" top="0.78740157480314965" bottom="0.78740157480314965" header="0.31496062992125984" footer="0.31496062992125984"/>
      <pageSetup paperSize="8" scale="50" orientation="landscape" r:id="rId1"/>
      <autoFilter ref="B8:C35" xr:uid="{00000000-0000-0000-0000-000000000000}"/>
    </customSheetView>
    <customSheetView guid="{20204226-47F7-4D22-93AB-3CC8EBA46499}" fitToPage="1" showAutoFilter="1">
      <pane xSplit="4" ySplit="8" topLeftCell="E9" activePane="bottomRight" state="frozen"/>
      <selection pane="bottomRight" activeCell="D22" sqref="D22"/>
      <pageMargins left="0.70866141732283472" right="0.70866141732283472" top="0.78740157480314965" bottom="0.78740157480314965" header="0.31496062992125984" footer="0.31496062992125984"/>
      <pageSetup paperSize="9" scale="49" orientation="landscape" r:id="rId2"/>
      <autoFilter ref="B8:C35" xr:uid="{00000000-0000-0000-0000-000000000000}"/>
    </customSheetView>
  </customSheetViews>
  <mergeCells count="22">
    <mergeCell ref="A5:D12"/>
    <mergeCell ref="AZ10:AZ12"/>
    <mergeCell ref="AU10:AU12"/>
    <mergeCell ref="AV10:AV12"/>
    <mergeCell ref="AW10:AW12"/>
    <mergeCell ref="AX10:AX12"/>
    <mergeCell ref="AY10:AY12"/>
    <mergeCell ref="E40:AX40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E10:G10"/>
    <mergeCell ref="H10:J10"/>
    <mergeCell ref="K10:M10"/>
    <mergeCell ref="N10:P10"/>
  </mergeCells>
  <conditionalFormatting sqref="E23:W39 E41:W52">
    <cfRule type="cellIs" dxfId="33" priority="8" operator="equal">
      <formula>1</formula>
    </cfRule>
  </conditionalFormatting>
  <conditionalFormatting sqref="E23:W39 E41:W53">
    <cfRule type="cellIs" dxfId="32" priority="4" operator="equal">
      <formula>"ne"</formula>
    </cfRule>
    <cfRule type="cellIs" dxfId="31" priority="6" operator="equal">
      <formula>"ano"</formula>
    </cfRule>
    <cfRule type="cellIs" dxfId="30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6:AW16 E14:AT15 AW14:AW15 E18:AW18 E17:AT17 AW17 E24:AW24 E19:AT23 E30:AW30 E25:AT29 E34:AW35 E31:AT33 E37:AW37 E36:AT36 E39:AW39 E38:AT38 AW19:AW23 AW25:AW29 AW31:AW38 E41:AW53">
    <cfRule type="cellIs" dxfId="29" priority="1" operator="equal">
      <formula>"ne"</formula>
    </cfRule>
    <cfRule type="cellIs" dxfId="28" priority="2" operator="equal">
      <formula>"ano"</formula>
    </cfRule>
    <cfRule type="cellIs" dxfId="27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8" scale="5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64"/>
  <sheetViews>
    <sheetView topLeftCell="O1" zoomScaleNormal="100" workbookViewId="0">
      <pane ySplit="13" topLeftCell="A47" activePane="bottomLeft" state="frozenSplit"/>
      <selection pane="bottomLeft" sqref="A1:A2"/>
    </sheetView>
  </sheetViews>
  <sheetFormatPr defaultRowHeight="24.75" customHeight="1" x14ac:dyDescent="0.2"/>
  <cols>
    <col min="1" max="1" width="10" style="119" customWidth="1"/>
    <col min="2" max="2" width="21.42578125" style="82" customWidth="1"/>
    <col min="3" max="3" width="15.7109375" style="82" customWidth="1"/>
    <col min="4" max="4" width="10" style="82" customWidth="1"/>
    <col min="5" max="46" width="6" style="83" customWidth="1"/>
    <col min="47" max="48" width="9.5703125" style="83" customWidth="1"/>
    <col min="49" max="49" width="10.85546875" style="83" customWidth="1"/>
    <col min="50" max="50" width="26.140625" style="84" customWidth="1"/>
    <col min="51" max="16384" width="9.140625" style="82"/>
  </cols>
  <sheetData>
    <row r="1" spans="1:52" ht="24.75" customHeight="1" x14ac:dyDescent="0.2">
      <c r="A1" s="3" t="s">
        <v>237</v>
      </c>
    </row>
    <row r="2" spans="1:52" ht="24.75" customHeight="1" x14ac:dyDescent="0.2">
      <c r="A2" s="2" t="s">
        <v>238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51" t="s">
        <v>115</v>
      </c>
      <c r="B5" s="352"/>
      <c r="C5" s="352"/>
      <c r="D5" s="353"/>
      <c r="E5" s="184" t="s">
        <v>120</v>
      </c>
    </row>
    <row r="6" spans="1:52" ht="24.75" customHeight="1" x14ac:dyDescent="0.2">
      <c r="A6" s="354"/>
      <c r="B6" s="355"/>
      <c r="C6" s="355"/>
      <c r="D6" s="356"/>
      <c r="E6" s="184" t="s">
        <v>121</v>
      </c>
    </row>
    <row r="7" spans="1:52" ht="24.75" customHeight="1" x14ac:dyDescent="0.2">
      <c r="A7" s="354"/>
      <c r="B7" s="355"/>
      <c r="C7" s="355"/>
      <c r="D7" s="356"/>
      <c r="E7" s="184" t="s">
        <v>122</v>
      </c>
    </row>
    <row r="8" spans="1:52" ht="24.75" customHeight="1" x14ac:dyDescent="0.2">
      <c r="A8" s="354"/>
      <c r="B8" s="355"/>
      <c r="C8" s="355"/>
      <c r="D8" s="356"/>
      <c r="E8" s="1" t="s">
        <v>208</v>
      </c>
    </row>
    <row r="9" spans="1:52" ht="24.75" customHeight="1" thickBot="1" x14ac:dyDescent="0.25">
      <c r="A9" s="354"/>
      <c r="B9" s="355"/>
      <c r="C9" s="355"/>
      <c r="D9" s="356"/>
      <c r="E9" s="85"/>
    </row>
    <row r="10" spans="1:52" ht="39" customHeight="1" thickTop="1" x14ac:dyDescent="0.2">
      <c r="A10" s="354"/>
      <c r="B10" s="355"/>
      <c r="C10" s="355"/>
      <c r="D10" s="356"/>
      <c r="E10" s="334" t="s">
        <v>209</v>
      </c>
      <c r="F10" s="335"/>
      <c r="G10" s="336"/>
      <c r="H10" s="334" t="s">
        <v>210</v>
      </c>
      <c r="I10" s="335"/>
      <c r="J10" s="336"/>
      <c r="K10" s="334" t="s">
        <v>211</v>
      </c>
      <c r="L10" s="335"/>
      <c r="M10" s="336"/>
      <c r="N10" s="334" t="s">
        <v>212</v>
      </c>
      <c r="O10" s="335"/>
      <c r="P10" s="336"/>
      <c r="Q10" s="334" t="s">
        <v>213</v>
      </c>
      <c r="R10" s="335"/>
      <c r="S10" s="336"/>
      <c r="T10" s="334" t="s">
        <v>214</v>
      </c>
      <c r="U10" s="335"/>
      <c r="V10" s="336"/>
      <c r="W10" s="334" t="s">
        <v>0</v>
      </c>
      <c r="X10" s="335"/>
      <c r="Y10" s="336"/>
      <c r="Z10" s="334" t="s">
        <v>1</v>
      </c>
      <c r="AA10" s="335"/>
      <c r="AB10" s="336"/>
      <c r="AC10" s="334" t="s">
        <v>2</v>
      </c>
      <c r="AD10" s="335"/>
      <c r="AE10" s="336"/>
      <c r="AF10" s="334" t="s">
        <v>3</v>
      </c>
      <c r="AG10" s="335"/>
      <c r="AH10" s="336"/>
      <c r="AI10" s="334" t="s">
        <v>4</v>
      </c>
      <c r="AJ10" s="335"/>
      <c r="AK10" s="336"/>
      <c r="AL10" s="334" t="s">
        <v>5</v>
      </c>
      <c r="AM10" s="335"/>
      <c r="AN10" s="336"/>
      <c r="AO10" s="334" t="s">
        <v>6</v>
      </c>
      <c r="AP10" s="335"/>
      <c r="AQ10" s="336"/>
      <c r="AR10" s="334" t="s">
        <v>7</v>
      </c>
      <c r="AS10" s="335"/>
      <c r="AT10" s="336"/>
      <c r="AU10" s="345" t="s">
        <v>8</v>
      </c>
      <c r="AV10" s="347" t="s">
        <v>9</v>
      </c>
      <c r="AW10" s="349" t="s">
        <v>10</v>
      </c>
      <c r="AX10" s="349" t="s">
        <v>11</v>
      </c>
      <c r="AY10" s="343" t="s">
        <v>117</v>
      </c>
      <c r="AZ10" s="343" t="s">
        <v>118</v>
      </c>
    </row>
    <row r="11" spans="1:52" ht="21.75" customHeight="1" x14ac:dyDescent="0.2">
      <c r="A11" s="354"/>
      <c r="B11" s="355"/>
      <c r="C11" s="355"/>
      <c r="D11" s="356"/>
      <c r="E11" s="219"/>
      <c r="F11" s="219" t="s">
        <v>12</v>
      </c>
      <c r="G11" s="220"/>
      <c r="H11" s="221"/>
      <c r="I11" s="219" t="s">
        <v>12</v>
      </c>
      <c r="J11" s="220"/>
      <c r="K11" s="221"/>
      <c r="L11" s="219" t="s">
        <v>12</v>
      </c>
      <c r="M11" s="220"/>
      <c r="N11" s="221"/>
      <c r="O11" s="219" t="s">
        <v>12</v>
      </c>
      <c r="P11" s="220"/>
      <c r="Q11" s="221"/>
      <c r="R11" s="219" t="s">
        <v>12</v>
      </c>
      <c r="S11" s="220"/>
      <c r="T11" s="221"/>
      <c r="U11" s="219" t="s">
        <v>12</v>
      </c>
      <c r="V11" s="220"/>
      <c r="W11" s="221"/>
      <c r="X11" s="219" t="s">
        <v>12</v>
      </c>
      <c r="Y11" s="220"/>
      <c r="Z11" s="221"/>
      <c r="AA11" s="219" t="s">
        <v>12</v>
      </c>
      <c r="AB11" s="220"/>
      <c r="AC11" s="221"/>
      <c r="AD11" s="219" t="s">
        <v>12</v>
      </c>
      <c r="AE11" s="220"/>
      <c r="AF11" s="221"/>
      <c r="AG11" s="219" t="s">
        <v>12</v>
      </c>
      <c r="AH11" s="220"/>
      <c r="AI11" s="221"/>
      <c r="AJ11" s="219" t="s">
        <v>12</v>
      </c>
      <c r="AK11" s="220"/>
      <c r="AL11" s="221"/>
      <c r="AM11" s="219" t="s">
        <v>12</v>
      </c>
      <c r="AN11" s="220"/>
      <c r="AO11" s="221"/>
      <c r="AP11" s="219" t="s">
        <v>12</v>
      </c>
      <c r="AQ11" s="220"/>
      <c r="AR11" s="221"/>
      <c r="AS11" s="219" t="s">
        <v>12</v>
      </c>
      <c r="AT11" s="220"/>
      <c r="AU11" s="346"/>
      <c r="AV11" s="348"/>
      <c r="AW11" s="350"/>
      <c r="AX11" s="350"/>
      <c r="AY11" s="344"/>
      <c r="AZ11" s="344"/>
    </row>
    <row r="12" spans="1:52" ht="24.75" customHeight="1" x14ac:dyDescent="0.2">
      <c r="A12" s="354"/>
      <c r="B12" s="355"/>
      <c r="C12" s="355"/>
      <c r="D12" s="356"/>
      <c r="E12" s="86" t="s">
        <v>13</v>
      </c>
      <c r="F12" s="87" t="s">
        <v>14</v>
      </c>
      <c r="G12" s="88" t="s">
        <v>15</v>
      </c>
      <c r="H12" s="89" t="s">
        <v>13</v>
      </c>
      <c r="I12" s="87" t="s">
        <v>14</v>
      </c>
      <c r="J12" s="88" t="s">
        <v>15</v>
      </c>
      <c r="K12" s="89" t="s">
        <v>13</v>
      </c>
      <c r="L12" s="87" t="s">
        <v>14</v>
      </c>
      <c r="M12" s="88" t="s">
        <v>15</v>
      </c>
      <c r="N12" s="89" t="s">
        <v>13</v>
      </c>
      <c r="O12" s="87" t="s">
        <v>14</v>
      </c>
      <c r="P12" s="88" t="s">
        <v>15</v>
      </c>
      <c r="Q12" s="89" t="s">
        <v>13</v>
      </c>
      <c r="R12" s="87" t="s">
        <v>14</v>
      </c>
      <c r="S12" s="88" t="s">
        <v>15</v>
      </c>
      <c r="T12" s="89" t="s">
        <v>13</v>
      </c>
      <c r="U12" s="87" t="s">
        <v>14</v>
      </c>
      <c r="V12" s="88" t="s">
        <v>15</v>
      </c>
      <c r="W12" s="89" t="s">
        <v>13</v>
      </c>
      <c r="X12" s="87" t="s">
        <v>14</v>
      </c>
      <c r="Y12" s="88" t="s">
        <v>15</v>
      </c>
      <c r="Z12" s="89" t="s">
        <v>13</v>
      </c>
      <c r="AA12" s="87" t="s">
        <v>14</v>
      </c>
      <c r="AB12" s="88" t="s">
        <v>15</v>
      </c>
      <c r="AC12" s="89" t="s">
        <v>13</v>
      </c>
      <c r="AD12" s="87" t="s">
        <v>14</v>
      </c>
      <c r="AE12" s="88" t="s">
        <v>15</v>
      </c>
      <c r="AF12" s="89" t="s">
        <v>13</v>
      </c>
      <c r="AG12" s="87" t="s">
        <v>14</v>
      </c>
      <c r="AH12" s="88" t="s">
        <v>15</v>
      </c>
      <c r="AI12" s="89" t="s">
        <v>13</v>
      </c>
      <c r="AJ12" s="87" t="s">
        <v>14</v>
      </c>
      <c r="AK12" s="88" t="s">
        <v>15</v>
      </c>
      <c r="AL12" s="89" t="s">
        <v>13</v>
      </c>
      <c r="AM12" s="87" t="s">
        <v>14</v>
      </c>
      <c r="AN12" s="88" t="s">
        <v>15</v>
      </c>
      <c r="AO12" s="89" t="s">
        <v>13</v>
      </c>
      <c r="AP12" s="87" t="s">
        <v>14</v>
      </c>
      <c r="AQ12" s="88" t="s">
        <v>15</v>
      </c>
      <c r="AR12" s="89" t="s">
        <v>13</v>
      </c>
      <c r="AS12" s="87" t="s">
        <v>14</v>
      </c>
      <c r="AT12" s="88" t="s">
        <v>15</v>
      </c>
      <c r="AU12" s="346"/>
      <c r="AV12" s="348"/>
      <c r="AW12" s="350"/>
      <c r="AX12" s="350"/>
      <c r="AY12" s="344"/>
      <c r="AZ12" s="344"/>
    </row>
    <row r="13" spans="1:52" s="90" customFormat="1" ht="24.75" customHeight="1" thickBot="1" x14ac:dyDescent="0.25">
      <c r="A13" s="225" t="s">
        <v>16</v>
      </c>
      <c r="B13" s="226" t="s">
        <v>17</v>
      </c>
      <c r="C13" s="226" t="s">
        <v>18</v>
      </c>
      <c r="D13" s="224" t="s">
        <v>203</v>
      </c>
      <c r="E13" s="230"/>
      <c r="F13" s="231"/>
      <c r="G13" s="232"/>
      <c r="H13" s="230"/>
      <c r="I13" s="231"/>
      <c r="J13" s="232"/>
      <c r="K13" s="230"/>
      <c r="L13" s="231"/>
      <c r="M13" s="232"/>
      <c r="N13" s="230"/>
      <c r="O13" s="231"/>
      <c r="P13" s="232"/>
      <c r="Q13" s="230"/>
      <c r="R13" s="231"/>
      <c r="S13" s="232"/>
      <c r="T13" s="230"/>
      <c r="U13" s="231"/>
      <c r="V13" s="233"/>
      <c r="W13" s="234"/>
      <c r="X13" s="235"/>
      <c r="Y13" s="233"/>
      <c r="Z13" s="236"/>
      <c r="AA13" s="237"/>
      <c r="AB13" s="238"/>
      <c r="AC13" s="236"/>
      <c r="AD13" s="237"/>
      <c r="AE13" s="238"/>
      <c r="AF13" s="236"/>
      <c r="AG13" s="237"/>
      <c r="AH13" s="238"/>
      <c r="AI13" s="236"/>
      <c r="AJ13" s="237"/>
      <c r="AK13" s="238"/>
      <c r="AL13" s="236"/>
      <c r="AM13" s="237"/>
      <c r="AN13" s="238"/>
      <c r="AO13" s="236"/>
      <c r="AP13" s="237"/>
      <c r="AQ13" s="238"/>
      <c r="AR13" s="236"/>
      <c r="AS13" s="237"/>
      <c r="AT13" s="238"/>
      <c r="AU13" s="43"/>
      <c r="AV13" s="45"/>
      <c r="AW13" s="46"/>
      <c r="AX13" s="47"/>
      <c r="AY13" s="48"/>
      <c r="AZ13" s="48"/>
    </row>
    <row r="14" spans="1:52" ht="57" thickTop="1" x14ac:dyDescent="0.2">
      <c r="A14" s="91">
        <v>201</v>
      </c>
      <c r="B14" s="92" t="s">
        <v>53</v>
      </c>
      <c r="C14" s="197" t="s">
        <v>20</v>
      </c>
      <c r="D14" s="93">
        <v>79</v>
      </c>
      <c r="E14" s="94">
        <v>1</v>
      </c>
      <c r="F14" s="95"/>
      <c r="G14" s="96"/>
      <c r="H14" s="94"/>
      <c r="I14" s="95"/>
      <c r="J14" s="96"/>
      <c r="K14" s="94"/>
      <c r="L14" s="95"/>
      <c r="M14" s="96"/>
      <c r="N14" s="94"/>
      <c r="O14" s="95"/>
      <c r="P14" s="97">
        <v>1</v>
      </c>
      <c r="Q14" s="98">
        <v>1</v>
      </c>
      <c r="R14" s="95"/>
      <c r="S14" s="96"/>
      <c r="T14" s="94">
        <v>1</v>
      </c>
      <c r="U14" s="95"/>
      <c r="V14" s="96"/>
      <c r="W14" s="94"/>
      <c r="X14" s="95">
        <v>1</v>
      </c>
      <c r="Y14" s="96"/>
      <c r="Z14" s="94"/>
      <c r="AA14" s="95"/>
      <c r="AB14" s="96"/>
      <c r="AC14" s="94"/>
      <c r="AD14" s="95"/>
      <c r="AE14" s="96">
        <v>1</v>
      </c>
      <c r="AF14" s="94"/>
      <c r="AG14" s="95">
        <v>1</v>
      </c>
      <c r="AH14" s="96"/>
      <c r="AI14" s="94"/>
      <c r="AJ14" s="95"/>
      <c r="AK14" s="96"/>
      <c r="AL14" s="94"/>
      <c r="AM14" s="95"/>
      <c r="AN14" s="96"/>
      <c r="AO14" s="94"/>
      <c r="AP14" s="95"/>
      <c r="AQ14" s="96"/>
      <c r="AR14" s="94"/>
      <c r="AS14" s="95"/>
      <c r="AT14" s="96"/>
      <c r="AU14" s="94" t="s">
        <v>21</v>
      </c>
      <c r="AV14" s="96" t="s">
        <v>21</v>
      </c>
      <c r="AW14" s="99" t="s">
        <v>21</v>
      </c>
      <c r="AX14" s="100" t="s">
        <v>216</v>
      </c>
      <c r="AY14" s="59"/>
      <c r="AZ14" s="60"/>
    </row>
    <row r="15" spans="1:52" ht="24.75" customHeight="1" x14ac:dyDescent="0.2">
      <c r="A15" s="101">
        <v>202</v>
      </c>
      <c r="B15" s="102" t="s">
        <v>54</v>
      </c>
      <c r="C15" s="198" t="s">
        <v>20</v>
      </c>
      <c r="D15" s="103">
        <v>2.67</v>
      </c>
      <c r="E15" s="94">
        <v>1</v>
      </c>
      <c r="F15" s="95"/>
      <c r="G15" s="96"/>
      <c r="H15" s="94"/>
      <c r="I15" s="95"/>
      <c r="J15" s="96"/>
      <c r="K15" s="94"/>
      <c r="L15" s="95"/>
      <c r="M15" s="96"/>
      <c r="N15" s="94"/>
      <c r="O15" s="95"/>
      <c r="P15" s="97"/>
      <c r="Q15" s="98"/>
      <c r="R15" s="95"/>
      <c r="S15" s="96"/>
      <c r="T15" s="94">
        <v>1</v>
      </c>
      <c r="U15" s="95"/>
      <c r="V15" s="96"/>
      <c r="W15" s="94"/>
      <c r="X15" s="95"/>
      <c r="Y15" s="96"/>
      <c r="Z15" s="94"/>
      <c r="AA15" s="95"/>
      <c r="AB15" s="96"/>
      <c r="AC15" s="94"/>
      <c r="AD15" s="95"/>
      <c r="AE15" s="96"/>
      <c r="AF15" s="94"/>
      <c r="AG15" s="95">
        <v>1</v>
      </c>
      <c r="AH15" s="96"/>
      <c r="AI15" s="94"/>
      <c r="AJ15" s="95"/>
      <c r="AK15" s="96"/>
      <c r="AL15" s="94"/>
      <c r="AM15" s="95"/>
      <c r="AN15" s="96"/>
      <c r="AO15" s="94"/>
      <c r="AP15" s="95"/>
      <c r="AQ15" s="96"/>
      <c r="AR15" s="94"/>
      <c r="AS15" s="95"/>
      <c r="AT15" s="96"/>
      <c r="AU15" s="94" t="s">
        <v>21</v>
      </c>
      <c r="AV15" s="96" t="s">
        <v>21</v>
      </c>
      <c r="AW15" s="99" t="s">
        <v>21</v>
      </c>
      <c r="AX15" s="100"/>
      <c r="AY15" s="61"/>
      <c r="AZ15" s="62"/>
    </row>
    <row r="16" spans="1:52" ht="24.75" customHeight="1" x14ac:dyDescent="0.2">
      <c r="A16" s="101">
        <v>203</v>
      </c>
      <c r="B16" s="102" t="s">
        <v>54</v>
      </c>
      <c r="C16" s="198" t="s">
        <v>20</v>
      </c>
      <c r="D16" s="103">
        <v>2.67</v>
      </c>
      <c r="E16" s="94">
        <v>1</v>
      </c>
      <c r="F16" s="95"/>
      <c r="G16" s="96"/>
      <c r="H16" s="94"/>
      <c r="I16" s="95"/>
      <c r="J16" s="96"/>
      <c r="K16" s="94"/>
      <c r="L16" s="95"/>
      <c r="M16" s="96"/>
      <c r="N16" s="94"/>
      <c r="O16" s="95"/>
      <c r="P16" s="97"/>
      <c r="Q16" s="98"/>
      <c r="R16" s="95"/>
      <c r="S16" s="96"/>
      <c r="T16" s="94">
        <v>1</v>
      </c>
      <c r="U16" s="95"/>
      <c r="V16" s="96"/>
      <c r="W16" s="94"/>
      <c r="X16" s="95"/>
      <c r="Y16" s="96"/>
      <c r="Z16" s="94"/>
      <c r="AA16" s="95"/>
      <c r="AB16" s="96"/>
      <c r="AC16" s="94"/>
      <c r="AD16" s="95"/>
      <c r="AE16" s="96"/>
      <c r="AF16" s="94"/>
      <c r="AG16" s="95">
        <v>1</v>
      </c>
      <c r="AH16" s="96"/>
      <c r="AI16" s="94"/>
      <c r="AJ16" s="95"/>
      <c r="AK16" s="96"/>
      <c r="AL16" s="94"/>
      <c r="AM16" s="95"/>
      <c r="AN16" s="96"/>
      <c r="AO16" s="94"/>
      <c r="AP16" s="95"/>
      <c r="AQ16" s="96"/>
      <c r="AR16" s="94"/>
      <c r="AS16" s="95"/>
      <c r="AT16" s="96"/>
      <c r="AU16" s="94" t="s">
        <v>21</v>
      </c>
      <c r="AV16" s="96" t="s">
        <v>21</v>
      </c>
      <c r="AW16" s="99" t="s">
        <v>21</v>
      </c>
      <c r="AX16" s="100"/>
      <c r="AY16" s="61"/>
      <c r="AZ16" s="62"/>
    </row>
    <row r="17" spans="1:52" ht="24.75" customHeight="1" x14ac:dyDescent="0.2">
      <c r="A17" s="101">
        <v>204</v>
      </c>
      <c r="B17" s="102" t="s">
        <v>55</v>
      </c>
      <c r="C17" s="198" t="s">
        <v>20</v>
      </c>
      <c r="D17" s="103">
        <v>9.02</v>
      </c>
      <c r="E17" s="94">
        <v>1</v>
      </c>
      <c r="F17" s="95"/>
      <c r="G17" s="96"/>
      <c r="H17" s="94"/>
      <c r="I17" s="95"/>
      <c r="J17" s="96"/>
      <c r="K17" s="94"/>
      <c r="L17" s="95"/>
      <c r="M17" s="96"/>
      <c r="N17" s="94"/>
      <c r="O17" s="95"/>
      <c r="P17" s="97"/>
      <c r="Q17" s="98"/>
      <c r="R17" s="95"/>
      <c r="S17" s="96"/>
      <c r="T17" s="94">
        <v>1</v>
      </c>
      <c r="U17" s="95"/>
      <c r="V17" s="96"/>
      <c r="W17" s="94"/>
      <c r="X17" s="95"/>
      <c r="Y17" s="96"/>
      <c r="Z17" s="94"/>
      <c r="AA17" s="95">
        <v>1</v>
      </c>
      <c r="AB17" s="96"/>
      <c r="AC17" s="94"/>
      <c r="AD17" s="95"/>
      <c r="AE17" s="96">
        <v>1</v>
      </c>
      <c r="AF17" s="94"/>
      <c r="AG17" s="95">
        <v>1</v>
      </c>
      <c r="AH17" s="96"/>
      <c r="AI17" s="94"/>
      <c r="AJ17" s="95"/>
      <c r="AK17" s="96"/>
      <c r="AL17" s="94"/>
      <c r="AM17" s="95"/>
      <c r="AN17" s="96"/>
      <c r="AO17" s="94"/>
      <c r="AP17" s="95"/>
      <c r="AQ17" s="96"/>
      <c r="AR17" s="94"/>
      <c r="AS17" s="95"/>
      <c r="AT17" s="96"/>
      <c r="AU17" s="94" t="s">
        <v>21</v>
      </c>
      <c r="AV17" s="96" t="s">
        <v>21</v>
      </c>
      <c r="AW17" s="99" t="s">
        <v>21</v>
      </c>
      <c r="AX17" s="100"/>
      <c r="AY17" s="61"/>
      <c r="AZ17" s="62"/>
    </row>
    <row r="18" spans="1:52" ht="24.75" customHeight="1" x14ac:dyDescent="0.2">
      <c r="A18" s="101">
        <v>205</v>
      </c>
      <c r="B18" s="102" t="s">
        <v>33</v>
      </c>
      <c r="C18" s="104" t="s">
        <v>25</v>
      </c>
      <c r="D18" s="103">
        <v>4.1900000000000004</v>
      </c>
      <c r="E18" s="94">
        <v>1</v>
      </c>
      <c r="F18" s="95"/>
      <c r="G18" s="96"/>
      <c r="H18" s="94"/>
      <c r="I18" s="95"/>
      <c r="J18" s="96"/>
      <c r="K18" s="94"/>
      <c r="L18" s="95"/>
      <c r="M18" s="96"/>
      <c r="N18" s="94"/>
      <c r="O18" s="95"/>
      <c r="P18" s="97">
        <v>1</v>
      </c>
      <c r="Q18" s="98">
        <v>1</v>
      </c>
      <c r="R18" s="95"/>
      <c r="S18" s="96"/>
      <c r="T18" s="94">
        <v>1</v>
      </c>
      <c r="U18" s="95"/>
      <c r="V18" s="96"/>
      <c r="W18" s="94"/>
      <c r="X18" s="95"/>
      <c r="Y18" s="96"/>
      <c r="Z18" s="94"/>
      <c r="AA18" s="95"/>
      <c r="AB18" s="96"/>
      <c r="AC18" s="94"/>
      <c r="AD18" s="95"/>
      <c r="AE18" s="96"/>
      <c r="AF18" s="94"/>
      <c r="AG18" s="95">
        <v>1</v>
      </c>
      <c r="AH18" s="96"/>
      <c r="AI18" s="94"/>
      <c r="AJ18" s="95"/>
      <c r="AK18" s="96"/>
      <c r="AL18" s="94"/>
      <c r="AM18" s="95"/>
      <c r="AN18" s="96"/>
      <c r="AO18" s="94">
        <v>1</v>
      </c>
      <c r="AP18" s="95"/>
      <c r="AQ18" s="96"/>
      <c r="AR18" s="94"/>
      <c r="AS18" s="95"/>
      <c r="AT18" s="96"/>
      <c r="AU18" s="94" t="s">
        <v>21</v>
      </c>
      <c r="AV18" s="96" t="s">
        <v>21</v>
      </c>
      <c r="AW18" s="99" t="s">
        <v>21</v>
      </c>
      <c r="AX18" s="100"/>
      <c r="AY18" s="61"/>
      <c r="AZ18" s="62"/>
    </row>
    <row r="19" spans="1:52" ht="24.75" customHeight="1" x14ac:dyDescent="0.2">
      <c r="A19" s="101">
        <v>206</v>
      </c>
      <c r="B19" s="102" t="s">
        <v>56</v>
      </c>
      <c r="C19" s="104" t="s">
        <v>25</v>
      </c>
      <c r="D19" s="103">
        <v>3.7</v>
      </c>
      <c r="E19" s="94">
        <v>1</v>
      </c>
      <c r="F19" s="95"/>
      <c r="G19" s="96"/>
      <c r="H19" s="94"/>
      <c r="I19" s="95"/>
      <c r="J19" s="96"/>
      <c r="K19" s="94"/>
      <c r="L19" s="95"/>
      <c r="M19" s="96"/>
      <c r="N19" s="94"/>
      <c r="O19" s="95"/>
      <c r="P19" s="97">
        <v>1</v>
      </c>
      <c r="Q19" s="98">
        <v>1</v>
      </c>
      <c r="R19" s="95"/>
      <c r="S19" s="96"/>
      <c r="T19" s="94">
        <v>1</v>
      </c>
      <c r="U19" s="95"/>
      <c r="V19" s="96"/>
      <c r="W19" s="94"/>
      <c r="X19" s="95"/>
      <c r="Y19" s="96"/>
      <c r="Z19" s="94"/>
      <c r="AA19" s="95"/>
      <c r="AB19" s="96"/>
      <c r="AC19" s="94"/>
      <c r="AD19" s="95"/>
      <c r="AE19" s="96">
        <v>1</v>
      </c>
      <c r="AF19" s="94"/>
      <c r="AG19" s="95">
        <v>1</v>
      </c>
      <c r="AH19" s="96"/>
      <c r="AI19" s="94"/>
      <c r="AJ19" s="95"/>
      <c r="AK19" s="96"/>
      <c r="AL19" s="94"/>
      <c r="AM19" s="95"/>
      <c r="AN19" s="96"/>
      <c r="AO19" s="94">
        <v>1</v>
      </c>
      <c r="AP19" s="95"/>
      <c r="AQ19" s="96"/>
      <c r="AR19" s="94"/>
      <c r="AS19" s="95"/>
      <c r="AT19" s="96"/>
      <c r="AU19" s="94" t="s">
        <v>21</v>
      </c>
      <c r="AV19" s="96" t="s">
        <v>21</v>
      </c>
      <c r="AW19" s="99" t="s">
        <v>21</v>
      </c>
      <c r="AX19" s="100"/>
      <c r="AY19" s="61"/>
      <c r="AZ19" s="62"/>
    </row>
    <row r="20" spans="1:52" ht="24.75" customHeight="1" x14ac:dyDescent="0.2">
      <c r="A20" s="101">
        <v>207</v>
      </c>
      <c r="B20" s="102" t="s">
        <v>34</v>
      </c>
      <c r="C20" s="104" t="s">
        <v>25</v>
      </c>
      <c r="D20" s="103">
        <v>1.83</v>
      </c>
      <c r="E20" s="94">
        <v>1</v>
      </c>
      <c r="F20" s="95"/>
      <c r="G20" s="96"/>
      <c r="H20" s="94"/>
      <c r="I20" s="95"/>
      <c r="J20" s="96"/>
      <c r="K20" s="94"/>
      <c r="L20" s="95"/>
      <c r="M20" s="96"/>
      <c r="N20" s="94"/>
      <c r="O20" s="95"/>
      <c r="P20" s="97"/>
      <c r="Q20" s="98"/>
      <c r="R20" s="95"/>
      <c r="S20" s="96"/>
      <c r="T20" s="94">
        <v>1</v>
      </c>
      <c r="U20" s="95"/>
      <c r="V20" s="96"/>
      <c r="W20" s="94"/>
      <c r="X20" s="95"/>
      <c r="Y20" s="96"/>
      <c r="Z20" s="94"/>
      <c r="AA20" s="95"/>
      <c r="AB20" s="96"/>
      <c r="AC20" s="94"/>
      <c r="AD20" s="95"/>
      <c r="AE20" s="96"/>
      <c r="AF20" s="94"/>
      <c r="AG20" s="95">
        <v>1</v>
      </c>
      <c r="AH20" s="96"/>
      <c r="AI20" s="94"/>
      <c r="AJ20" s="95"/>
      <c r="AK20" s="96"/>
      <c r="AL20" s="94"/>
      <c r="AM20" s="95"/>
      <c r="AN20" s="96"/>
      <c r="AO20" s="94">
        <v>1</v>
      </c>
      <c r="AP20" s="95"/>
      <c r="AQ20" s="96"/>
      <c r="AR20" s="94"/>
      <c r="AS20" s="95"/>
      <c r="AT20" s="96"/>
      <c r="AU20" s="94" t="s">
        <v>21</v>
      </c>
      <c r="AV20" s="96" t="s">
        <v>21</v>
      </c>
      <c r="AW20" s="99" t="s">
        <v>21</v>
      </c>
      <c r="AX20" s="100"/>
      <c r="AY20" s="61"/>
      <c r="AZ20" s="62"/>
    </row>
    <row r="21" spans="1:52" ht="24.75" customHeight="1" x14ac:dyDescent="0.2">
      <c r="A21" s="101">
        <v>208</v>
      </c>
      <c r="B21" s="102" t="s">
        <v>57</v>
      </c>
      <c r="C21" s="104" t="s">
        <v>25</v>
      </c>
      <c r="D21" s="103">
        <v>1.73</v>
      </c>
      <c r="E21" s="94">
        <v>1</v>
      </c>
      <c r="F21" s="95"/>
      <c r="G21" s="96"/>
      <c r="H21" s="94"/>
      <c r="I21" s="95"/>
      <c r="J21" s="96"/>
      <c r="K21" s="94"/>
      <c r="L21" s="95"/>
      <c r="M21" s="96"/>
      <c r="N21" s="94"/>
      <c r="O21" s="95"/>
      <c r="P21" s="97"/>
      <c r="Q21" s="98"/>
      <c r="R21" s="95"/>
      <c r="S21" s="96"/>
      <c r="T21" s="94"/>
      <c r="U21" s="95"/>
      <c r="V21" s="96"/>
      <c r="W21" s="94"/>
      <c r="X21" s="95"/>
      <c r="Y21" s="96"/>
      <c r="Z21" s="94"/>
      <c r="AA21" s="95"/>
      <c r="AB21" s="96"/>
      <c r="AC21" s="94"/>
      <c r="AD21" s="95"/>
      <c r="AE21" s="96"/>
      <c r="AF21" s="94"/>
      <c r="AG21" s="95">
        <v>1</v>
      </c>
      <c r="AH21" s="96"/>
      <c r="AI21" s="94"/>
      <c r="AJ21" s="95"/>
      <c r="AK21" s="96"/>
      <c r="AL21" s="94"/>
      <c r="AM21" s="95"/>
      <c r="AN21" s="96"/>
      <c r="AO21" s="94">
        <v>1</v>
      </c>
      <c r="AP21" s="95"/>
      <c r="AQ21" s="96"/>
      <c r="AR21" s="94"/>
      <c r="AS21" s="95"/>
      <c r="AT21" s="96"/>
      <c r="AU21" s="94" t="s">
        <v>21</v>
      </c>
      <c r="AV21" s="96" t="s">
        <v>21</v>
      </c>
      <c r="AW21" s="99" t="s">
        <v>21</v>
      </c>
      <c r="AX21" s="100"/>
      <c r="AY21" s="61"/>
      <c r="AZ21" s="62"/>
    </row>
    <row r="22" spans="1:52" ht="24.75" customHeight="1" x14ac:dyDescent="0.2">
      <c r="A22" s="101">
        <v>209</v>
      </c>
      <c r="B22" s="102" t="s">
        <v>30</v>
      </c>
      <c r="C22" s="104" t="s">
        <v>25</v>
      </c>
      <c r="D22" s="103">
        <v>4.1900000000000004</v>
      </c>
      <c r="E22" s="94">
        <v>1</v>
      </c>
      <c r="F22" s="95"/>
      <c r="G22" s="96"/>
      <c r="H22" s="94"/>
      <c r="I22" s="95"/>
      <c r="J22" s="96"/>
      <c r="K22" s="94"/>
      <c r="L22" s="95"/>
      <c r="M22" s="96"/>
      <c r="N22" s="94"/>
      <c r="O22" s="95"/>
      <c r="P22" s="97">
        <v>1</v>
      </c>
      <c r="Q22" s="98">
        <v>1</v>
      </c>
      <c r="R22" s="95"/>
      <c r="S22" s="96"/>
      <c r="T22" s="94">
        <v>1</v>
      </c>
      <c r="U22" s="95"/>
      <c r="V22" s="96"/>
      <c r="W22" s="94"/>
      <c r="X22" s="95"/>
      <c r="Y22" s="96"/>
      <c r="Z22" s="94"/>
      <c r="AA22" s="95"/>
      <c r="AB22" s="96"/>
      <c r="AC22" s="94"/>
      <c r="AD22" s="95"/>
      <c r="AE22" s="96"/>
      <c r="AF22" s="94"/>
      <c r="AG22" s="95">
        <v>1</v>
      </c>
      <c r="AH22" s="96"/>
      <c r="AI22" s="94"/>
      <c r="AJ22" s="95"/>
      <c r="AK22" s="96"/>
      <c r="AL22" s="94"/>
      <c r="AM22" s="95"/>
      <c r="AN22" s="96"/>
      <c r="AO22" s="94">
        <v>1</v>
      </c>
      <c r="AP22" s="95"/>
      <c r="AQ22" s="96"/>
      <c r="AR22" s="94"/>
      <c r="AS22" s="95"/>
      <c r="AT22" s="96"/>
      <c r="AU22" s="94" t="s">
        <v>21</v>
      </c>
      <c r="AV22" s="96" t="s">
        <v>21</v>
      </c>
      <c r="AW22" s="99" t="s">
        <v>21</v>
      </c>
      <c r="AX22" s="100"/>
      <c r="AY22" s="61"/>
      <c r="AZ22" s="62"/>
    </row>
    <row r="23" spans="1:52" ht="24.75" customHeight="1" x14ac:dyDescent="0.2">
      <c r="A23" s="101">
        <v>210</v>
      </c>
      <c r="B23" s="102" t="s">
        <v>29</v>
      </c>
      <c r="C23" s="104" t="s">
        <v>25</v>
      </c>
      <c r="D23" s="103">
        <v>3.7</v>
      </c>
      <c r="E23" s="94">
        <v>1</v>
      </c>
      <c r="F23" s="95"/>
      <c r="G23" s="96"/>
      <c r="H23" s="94"/>
      <c r="I23" s="95"/>
      <c r="J23" s="96"/>
      <c r="K23" s="94"/>
      <c r="L23" s="95"/>
      <c r="M23" s="96"/>
      <c r="N23" s="94"/>
      <c r="O23" s="95"/>
      <c r="P23" s="96">
        <v>1</v>
      </c>
      <c r="Q23" s="94">
        <v>1</v>
      </c>
      <c r="R23" s="95"/>
      <c r="S23" s="96"/>
      <c r="T23" s="94">
        <v>1</v>
      </c>
      <c r="U23" s="95"/>
      <c r="V23" s="96"/>
      <c r="W23" s="94"/>
      <c r="X23" s="105"/>
      <c r="Y23" s="97"/>
      <c r="Z23" s="94"/>
      <c r="AA23" s="95"/>
      <c r="AB23" s="96"/>
      <c r="AC23" s="94"/>
      <c r="AD23" s="95"/>
      <c r="AE23" s="96">
        <v>1</v>
      </c>
      <c r="AF23" s="94"/>
      <c r="AG23" s="95">
        <v>1</v>
      </c>
      <c r="AH23" s="96"/>
      <c r="AI23" s="94"/>
      <c r="AJ23" s="95"/>
      <c r="AK23" s="96"/>
      <c r="AL23" s="94"/>
      <c r="AM23" s="95"/>
      <c r="AN23" s="96"/>
      <c r="AO23" s="94">
        <v>1</v>
      </c>
      <c r="AP23" s="95"/>
      <c r="AQ23" s="96"/>
      <c r="AR23" s="94"/>
      <c r="AS23" s="95"/>
      <c r="AT23" s="96"/>
      <c r="AU23" s="94" t="s">
        <v>21</v>
      </c>
      <c r="AV23" s="96" t="s">
        <v>21</v>
      </c>
      <c r="AW23" s="99" t="s">
        <v>21</v>
      </c>
      <c r="AX23" s="100"/>
      <c r="AY23" s="61"/>
      <c r="AZ23" s="62"/>
    </row>
    <row r="24" spans="1:52" ht="24.75" customHeight="1" x14ac:dyDescent="0.2">
      <c r="A24" s="101">
        <v>211</v>
      </c>
      <c r="B24" s="102" t="s">
        <v>58</v>
      </c>
      <c r="C24" s="104" t="s">
        <v>25</v>
      </c>
      <c r="D24" s="103">
        <v>1.73</v>
      </c>
      <c r="E24" s="94">
        <v>1</v>
      </c>
      <c r="F24" s="95"/>
      <c r="G24" s="96"/>
      <c r="H24" s="94"/>
      <c r="I24" s="95"/>
      <c r="J24" s="96"/>
      <c r="K24" s="94"/>
      <c r="L24" s="95"/>
      <c r="M24" s="96"/>
      <c r="N24" s="94"/>
      <c r="O24" s="95"/>
      <c r="P24" s="96"/>
      <c r="Q24" s="94"/>
      <c r="R24" s="95"/>
      <c r="S24" s="96"/>
      <c r="T24" s="94"/>
      <c r="U24" s="95"/>
      <c r="V24" s="96"/>
      <c r="W24" s="94"/>
      <c r="X24" s="105"/>
      <c r="Y24" s="97"/>
      <c r="Z24" s="94"/>
      <c r="AA24" s="95"/>
      <c r="AB24" s="96"/>
      <c r="AC24" s="94"/>
      <c r="AD24" s="95"/>
      <c r="AE24" s="96"/>
      <c r="AF24" s="94"/>
      <c r="AG24" s="95">
        <v>1</v>
      </c>
      <c r="AH24" s="96"/>
      <c r="AI24" s="94"/>
      <c r="AJ24" s="95"/>
      <c r="AK24" s="96"/>
      <c r="AL24" s="94"/>
      <c r="AM24" s="95"/>
      <c r="AN24" s="96"/>
      <c r="AO24" s="94">
        <v>1</v>
      </c>
      <c r="AP24" s="95"/>
      <c r="AQ24" s="96"/>
      <c r="AR24" s="94"/>
      <c r="AS24" s="95"/>
      <c r="AT24" s="96"/>
      <c r="AU24" s="94" t="s">
        <v>21</v>
      </c>
      <c r="AV24" s="96" t="s">
        <v>21</v>
      </c>
      <c r="AW24" s="99" t="s">
        <v>21</v>
      </c>
      <c r="AX24" s="100"/>
      <c r="AY24" s="61"/>
      <c r="AZ24" s="62"/>
    </row>
    <row r="25" spans="1:52" ht="24.75" customHeight="1" x14ac:dyDescent="0.2">
      <c r="A25" s="101">
        <v>212</v>
      </c>
      <c r="B25" s="102" t="s">
        <v>28</v>
      </c>
      <c r="C25" s="104" t="s">
        <v>25</v>
      </c>
      <c r="D25" s="103">
        <v>1.83</v>
      </c>
      <c r="E25" s="94">
        <v>1</v>
      </c>
      <c r="F25" s="95"/>
      <c r="G25" s="96"/>
      <c r="H25" s="94"/>
      <c r="I25" s="95"/>
      <c r="J25" s="96"/>
      <c r="K25" s="94"/>
      <c r="L25" s="95"/>
      <c r="M25" s="96"/>
      <c r="N25" s="94"/>
      <c r="O25" s="95"/>
      <c r="P25" s="96"/>
      <c r="Q25" s="94"/>
      <c r="R25" s="95"/>
      <c r="S25" s="96"/>
      <c r="T25" s="94">
        <v>1</v>
      </c>
      <c r="U25" s="95"/>
      <c r="V25" s="96"/>
      <c r="W25" s="94"/>
      <c r="X25" s="105"/>
      <c r="Y25" s="97"/>
      <c r="Z25" s="94"/>
      <c r="AA25" s="95"/>
      <c r="AB25" s="96"/>
      <c r="AC25" s="94"/>
      <c r="AD25" s="95"/>
      <c r="AE25" s="96"/>
      <c r="AF25" s="94"/>
      <c r="AG25" s="95">
        <v>1</v>
      </c>
      <c r="AH25" s="96"/>
      <c r="AI25" s="94"/>
      <c r="AJ25" s="95"/>
      <c r="AK25" s="96"/>
      <c r="AL25" s="94"/>
      <c r="AM25" s="95"/>
      <c r="AN25" s="96"/>
      <c r="AO25" s="94">
        <v>1</v>
      </c>
      <c r="AP25" s="95"/>
      <c r="AQ25" s="96"/>
      <c r="AR25" s="94"/>
      <c r="AS25" s="95"/>
      <c r="AT25" s="96"/>
      <c r="AU25" s="94" t="s">
        <v>21</v>
      </c>
      <c r="AV25" s="96" t="s">
        <v>21</v>
      </c>
      <c r="AW25" s="99" t="s">
        <v>21</v>
      </c>
      <c r="AX25" s="100"/>
      <c r="AY25" s="61"/>
      <c r="AZ25" s="62"/>
    </row>
    <row r="26" spans="1:52" ht="24.75" customHeight="1" x14ac:dyDescent="0.2">
      <c r="A26" s="101">
        <v>213</v>
      </c>
      <c r="B26" s="102" t="s">
        <v>24</v>
      </c>
      <c r="C26" s="104" t="s">
        <v>25</v>
      </c>
      <c r="D26" s="103">
        <v>32.090000000000003</v>
      </c>
      <c r="E26" s="94">
        <v>1</v>
      </c>
      <c r="F26" s="95"/>
      <c r="G26" s="96"/>
      <c r="H26" s="94"/>
      <c r="I26" s="95"/>
      <c r="J26" s="96"/>
      <c r="K26" s="94"/>
      <c r="L26" s="95"/>
      <c r="M26" s="96"/>
      <c r="N26" s="94"/>
      <c r="O26" s="95"/>
      <c r="P26" s="96">
        <v>1</v>
      </c>
      <c r="Q26" s="94">
        <v>1</v>
      </c>
      <c r="R26" s="95"/>
      <c r="S26" s="96"/>
      <c r="T26" s="94">
        <v>1</v>
      </c>
      <c r="U26" s="95"/>
      <c r="V26" s="96"/>
      <c r="W26" s="94"/>
      <c r="X26" s="105">
        <v>1</v>
      </c>
      <c r="Y26" s="97"/>
      <c r="Z26" s="94"/>
      <c r="AA26" s="95">
        <v>1</v>
      </c>
      <c r="AB26" s="96"/>
      <c r="AC26" s="94"/>
      <c r="AD26" s="95"/>
      <c r="AE26" s="96">
        <v>1</v>
      </c>
      <c r="AF26" s="94"/>
      <c r="AG26" s="95">
        <v>1</v>
      </c>
      <c r="AH26" s="96"/>
      <c r="AI26" s="94"/>
      <c r="AJ26" s="95"/>
      <c r="AK26" s="96"/>
      <c r="AL26" s="94"/>
      <c r="AM26" s="95"/>
      <c r="AN26" s="96"/>
      <c r="AO26" s="94"/>
      <c r="AP26" s="95"/>
      <c r="AQ26" s="96"/>
      <c r="AR26" s="94"/>
      <c r="AS26" s="95"/>
      <c r="AT26" s="96"/>
      <c r="AU26" s="94" t="s">
        <v>21</v>
      </c>
      <c r="AV26" s="96" t="s">
        <v>21</v>
      </c>
      <c r="AW26" s="99"/>
      <c r="AX26" s="100"/>
      <c r="AY26" s="61"/>
      <c r="AZ26" s="62"/>
    </row>
    <row r="27" spans="1:52" ht="24.75" customHeight="1" x14ac:dyDescent="0.2">
      <c r="A27" s="101">
        <v>214</v>
      </c>
      <c r="B27" s="102" t="s">
        <v>59</v>
      </c>
      <c r="C27" s="104" t="s">
        <v>25</v>
      </c>
      <c r="D27" s="103">
        <v>2.79</v>
      </c>
      <c r="E27" s="94"/>
      <c r="F27" s="95"/>
      <c r="G27" s="96">
        <v>1</v>
      </c>
      <c r="H27" s="94"/>
      <c r="I27" s="95"/>
      <c r="J27" s="96"/>
      <c r="K27" s="94"/>
      <c r="L27" s="95"/>
      <c r="M27" s="96"/>
      <c r="N27" s="94"/>
      <c r="O27" s="95"/>
      <c r="P27" s="96"/>
      <c r="Q27" s="94"/>
      <c r="R27" s="95"/>
      <c r="S27" s="96"/>
      <c r="T27" s="94"/>
      <c r="U27" s="95"/>
      <c r="V27" s="96">
        <v>1</v>
      </c>
      <c r="W27" s="94"/>
      <c r="X27" s="105"/>
      <c r="Y27" s="97"/>
      <c r="Z27" s="94"/>
      <c r="AA27" s="95"/>
      <c r="AB27" s="96"/>
      <c r="AC27" s="94"/>
      <c r="AD27" s="95"/>
      <c r="AE27" s="96"/>
      <c r="AF27" s="94"/>
      <c r="AG27" s="95"/>
      <c r="AH27" s="96">
        <v>1</v>
      </c>
      <c r="AI27" s="94"/>
      <c r="AJ27" s="95"/>
      <c r="AK27" s="96"/>
      <c r="AL27" s="94"/>
      <c r="AM27" s="95"/>
      <c r="AN27" s="96"/>
      <c r="AO27" s="94"/>
      <c r="AP27" s="95"/>
      <c r="AQ27" s="96"/>
      <c r="AR27" s="94"/>
      <c r="AS27" s="95"/>
      <c r="AT27" s="96"/>
      <c r="AU27" s="94"/>
      <c r="AV27" s="96"/>
      <c r="AW27" s="99"/>
      <c r="AX27" s="100" t="s">
        <v>60</v>
      </c>
      <c r="AY27" s="61"/>
      <c r="AZ27" s="62"/>
    </row>
    <row r="28" spans="1:52" ht="24.75" customHeight="1" x14ac:dyDescent="0.2">
      <c r="A28" s="101">
        <v>215</v>
      </c>
      <c r="B28" s="102" t="s">
        <v>61</v>
      </c>
      <c r="C28" s="198" t="s">
        <v>20</v>
      </c>
      <c r="D28" s="103">
        <v>1.5</v>
      </c>
      <c r="E28" s="94">
        <v>1</v>
      </c>
      <c r="F28" s="95"/>
      <c r="G28" s="96"/>
      <c r="H28" s="94"/>
      <c r="I28" s="95"/>
      <c r="J28" s="96"/>
      <c r="K28" s="94"/>
      <c r="L28" s="95"/>
      <c r="M28" s="96"/>
      <c r="N28" s="94"/>
      <c r="O28" s="95"/>
      <c r="P28" s="96"/>
      <c r="Q28" s="94"/>
      <c r="R28" s="95"/>
      <c r="S28" s="96"/>
      <c r="T28" s="94"/>
      <c r="U28" s="95"/>
      <c r="V28" s="96"/>
      <c r="W28" s="94"/>
      <c r="X28" s="105"/>
      <c r="Y28" s="97"/>
      <c r="Z28" s="94"/>
      <c r="AA28" s="95"/>
      <c r="AB28" s="96"/>
      <c r="AC28" s="94"/>
      <c r="AD28" s="95"/>
      <c r="AE28" s="96"/>
      <c r="AF28" s="94"/>
      <c r="AG28" s="95">
        <v>1</v>
      </c>
      <c r="AH28" s="96"/>
      <c r="AI28" s="94">
        <v>1</v>
      </c>
      <c r="AJ28" s="95"/>
      <c r="AK28" s="96"/>
      <c r="AL28" s="94"/>
      <c r="AM28" s="95"/>
      <c r="AN28" s="96"/>
      <c r="AO28" s="94"/>
      <c r="AP28" s="95"/>
      <c r="AQ28" s="96"/>
      <c r="AR28" s="94"/>
      <c r="AS28" s="95"/>
      <c r="AT28" s="96"/>
      <c r="AU28" s="94" t="s">
        <v>21</v>
      </c>
      <c r="AV28" s="96" t="s">
        <v>21</v>
      </c>
      <c r="AW28" s="99"/>
      <c r="AX28" s="100"/>
      <c r="AY28" s="61"/>
      <c r="AZ28" s="62"/>
    </row>
    <row r="29" spans="1:52" ht="24.75" customHeight="1" x14ac:dyDescent="0.2">
      <c r="A29" s="101">
        <v>216</v>
      </c>
      <c r="B29" s="102" t="s">
        <v>28</v>
      </c>
      <c r="C29" s="104" t="s">
        <v>25</v>
      </c>
      <c r="D29" s="103">
        <v>1.31</v>
      </c>
      <c r="E29" s="94">
        <v>1</v>
      </c>
      <c r="F29" s="95"/>
      <c r="G29" s="96"/>
      <c r="H29" s="94"/>
      <c r="I29" s="95"/>
      <c r="J29" s="96"/>
      <c r="K29" s="94"/>
      <c r="L29" s="95"/>
      <c r="M29" s="96"/>
      <c r="N29" s="94"/>
      <c r="O29" s="95"/>
      <c r="P29" s="96"/>
      <c r="Q29" s="94"/>
      <c r="R29" s="95"/>
      <c r="S29" s="96"/>
      <c r="T29" s="94">
        <v>1</v>
      </c>
      <c r="U29" s="95"/>
      <c r="V29" s="96"/>
      <c r="W29" s="94"/>
      <c r="X29" s="105"/>
      <c r="Y29" s="97"/>
      <c r="Z29" s="94"/>
      <c r="AA29" s="95"/>
      <c r="AB29" s="96"/>
      <c r="AC29" s="94"/>
      <c r="AD29" s="95"/>
      <c r="AE29" s="96"/>
      <c r="AF29" s="94"/>
      <c r="AG29" s="95">
        <v>1</v>
      </c>
      <c r="AH29" s="96"/>
      <c r="AI29" s="94"/>
      <c r="AJ29" s="95"/>
      <c r="AK29" s="96"/>
      <c r="AL29" s="94"/>
      <c r="AM29" s="95"/>
      <c r="AN29" s="96"/>
      <c r="AO29" s="94">
        <v>1</v>
      </c>
      <c r="AP29" s="95"/>
      <c r="AQ29" s="96"/>
      <c r="AR29" s="94"/>
      <c r="AS29" s="95"/>
      <c r="AT29" s="96"/>
      <c r="AU29" s="94" t="s">
        <v>21</v>
      </c>
      <c r="AV29" s="96" t="s">
        <v>21</v>
      </c>
      <c r="AW29" s="99" t="s">
        <v>21</v>
      </c>
      <c r="AX29" s="100"/>
      <c r="AY29" s="61"/>
      <c r="AZ29" s="62"/>
    </row>
    <row r="30" spans="1:52" ht="24.75" customHeight="1" x14ac:dyDescent="0.2">
      <c r="A30" s="101">
        <v>217</v>
      </c>
      <c r="B30" s="102" t="s">
        <v>28</v>
      </c>
      <c r="C30" s="104" t="s">
        <v>25</v>
      </c>
      <c r="D30" s="103">
        <v>1.31</v>
      </c>
      <c r="E30" s="94">
        <v>1</v>
      </c>
      <c r="F30" s="95"/>
      <c r="G30" s="96"/>
      <c r="H30" s="94"/>
      <c r="I30" s="95"/>
      <c r="J30" s="96"/>
      <c r="K30" s="94"/>
      <c r="L30" s="95"/>
      <c r="M30" s="96"/>
      <c r="N30" s="94"/>
      <c r="O30" s="95"/>
      <c r="P30" s="96"/>
      <c r="Q30" s="94"/>
      <c r="R30" s="95"/>
      <c r="S30" s="96"/>
      <c r="T30" s="94">
        <v>1</v>
      </c>
      <c r="U30" s="95"/>
      <c r="V30" s="96"/>
      <c r="W30" s="94"/>
      <c r="X30" s="105"/>
      <c r="Y30" s="97"/>
      <c r="Z30" s="94"/>
      <c r="AA30" s="95"/>
      <c r="AB30" s="96"/>
      <c r="AC30" s="94"/>
      <c r="AD30" s="95"/>
      <c r="AE30" s="96"/>
      <c r="AF30" s="94"/>
      <c r="AG30" s="95">
        <v>1</v>
      </c>
      <c r="AH30" s="96"/>
      <c r="AI30" s="94"/>
      <c r="AJ30" s="95"/>
      <c r="AK30" s="96"/>
      <c r="AL30" s="94"/>
      <c r="AM30" s="95"/>
      <c r="AN30" s="96"/>
      <c r="AO30" s="94">
        <v>1</v>
      </c>
      <c r="AP30" s="95"/>
      <c r="AQ30" s="96"/>
      <c r="AR30" s="94"/>
      <c r="AS30" s="95"/>
      <c r="AT30" s="96"/>
      <c r="AU30" s="94" t="s">
        <v>21</v>
      </c>
      <c r="AV30" s="96" t="s">
        <v>21</v>
      </c>
      <c r="AW30" s="99" t="s">
        <v>21</v>
      </c>
      <c r="AX30" s="100"/>
      <c r="AY30" s="61"/>
      <c r="AZ30" s="62"/>
    </row>
    <row r="31" spans="1:52" ht="24.75" customHeight="1" x14ac:dyDescent="0.2">
      <c r="A31" s="101">
        <v>218</v>
      </c>
      <c r="B31" s="102" t="s">
        <v>62</v>
      </c>
      <c r="C31" s="104" t="s">
        <v>25</v>
      </c>
      <c r="D31" s="103">
        <v>7.35</v>
      </c>
      <c r="E31" s="94">
        <v>1</v>
      </c>
      <c r="F31" s="95"/>
      <c r="G31" s="96"/>
      <c r="H31" s="94"/>
      <c r="I31" s="95"/>
      <c r="J31" s="96"/>
      <c r="K31" s="94"/>
      <c r="L31" s="95"/>
      <c r="M31" s="96"/>
      <c r="N31" s="94"/>
      <c r="O31" s="95"/>
      <c r="P31" s="96"/>
      <c r="Q31" s="94"/>
      <c r="R31" s="95"/>
      <c r="S31" s="96"/>
      <c r="T31" s="94">
        <v>1</v>
      </c>
      <c r="U31" s="95"/>
      <c r="V31" s="96"/>
      <c r="W31" s="94"/>
      <c r="X31" s="105"/>
      <c r="Y31" s="97"/>
      <c r="Z31" s="94"/>
      <c r="AA31" s="95"/>
      <c r="AB31" s="96"/>
      <c r="AC31" s="94"/>
      <c r="AD31" s="95"/>
      <c r="AE31" s="96">
        <v>1</v>
      </c>
      <c r="AF31" s="94"/>
      <c r="AG31" s="95">
        <v>1</v>
      </c>
      <c r="AH31" s="96"/>
      <c r="AI31" s="94"/>
      <c r="AJ31" s="95"/>
      <c r="AK31" s="96"/>
      <c r="AL31" s="94"/>
      <c r="AM31" s="95"/>
      <c r="AN31" s="96"/>
      <c r="AO31" s="94">
        <v>1</v>
      </c>
      <c r="AP31" s="95"/>
      <c r="AQ31" s="96"/>
      <c r="AR31" s="94"/>
      <c r="AS31" s="95"/>
      <c r="AT31" s="96"/>
      <c r="AU31" s="94" t="s">
        <v>21</v>
      </c>
      <c r="AV31" s="96" t="s">
        <v>21</v>
      </c>
      <c r="AW31" s="99" t="s">
        <v>21</v>
      </c>
      <c r="AX31" s="100"/>
      <c r="AY31" s="61"/>
      <c r="AZ31" s="62"/>
    </row>
    <row r="32" spans="1:52" ht="24.75" customHeight="1" x14ac:dyDescent="0.2">
      <c r="A32" s="101">
        <v>219</v>
      </c>
      <c r="B32" s="102" t="s">
        <v>30</v>
      </c>
      <c r="C32" s="104" t="s">
        <v>25</v>
      </c>
      <c r="D32" s="103">
        <v>4.2</v>
      </c>
      <c r="E32" s="94">
        <v>1</v>
      </c>
      <c r="F32" s="95"/>
      <c r="G32" s="96"/>
      <c r="H32" s="94"/>
      <c r="I32" s="95"/>
      <c r="J32" s="96"/>
      <c r="K32" s="94"/>
      <c r="L32" s="95"/>
      <c r="M32" s="96"/>
      <c r="N32" s="94"/>
      <c r="O32" s="95"/>
      <c r="P32" s="96">
        <v>1</v>
      </c>
      <c r="Q32" s="94">
        <v>1</v>
      </c>
      <c r="R32" s="95"/>
      <c r="S32" s="96"/>
      <c r="T32" s="94">
        <v>1</v>
      </c>
      <c r="U32" s="95"/>
      <c r="V32" s="96"/>
      <c r="W32" s="94"/>
      <c r="X32" s="105"/>
      <c r="Y32" s="97"/>
      <c r="Z32" s="94"/>
      <c r="AA32" s="95"/>
      <c r="AB32" s="96"/>
      <c r="AC32" s="94"/>
      <c r="AD32" s="95"/>
      <c r="AE32" s="96"/>
      <c r="AF32" s="94"/>
      <c r="AG32" s="95">
        <v>1</v>
      </c>
      <c r="AH32" s="96"/>
      <c r="AI32" s="94"/>
      <c r="AJ32" s="95"/>
      <c r="AK32" s="96"/>
      <c r="AL32" s="94"/>
      <c r="AM32" s="95"/>
      <c r="AN32" s="96"/>
      <c r="AO32" s="94">
        <v>1</v>
      </c>
      <c r="AP32" s="95"/>
      <c r="AQ32" s="96"/>
      <c r="AR32" s="94"/>
      <c r="AS32" s="95"/>
      <c r="AT32" s="96"/>
      <c r="AU32" s="94" t="s">
        <v>21</v>
      </c>
      <c r="AV32" s="96" t="s">
        <v>21</v>
      </c>
      <c r="AW32" s="99" t="s">
        <v>21</v>
      </c>
      <c r="AX32" s="100"/>
      <c r="AY32" s="61"/>
      <c r="AZ32" s="62"/>
    </row>
    <row r="33" spans="1:52" ht="24.75" customHeight="1" x14ac:dyDescent="0.2">
      <c r="A33" s="101">
        <v>220</v>
      </c>
      <c r="B33" s="102" t="s">
        <v>31</v>
      </c>
      <c r="C33" s="104" t="s">
        <v>25</v>
      </c>
      <c r="D33" s="103">
        <v>3.28</v>
      </c>
      <c r="E33" s="94">
        <v>1</v>
      </c>
      <c r="F33" s="95"/>
      <c r="G33" s="96"/>
      <c r="H33" s="94"/>
      <c r="I33" s="95"/>
      <c r="J33" s="96"/>
      <c r="K33" s="94"/>
      <c r="L33" s="95"/>
      <c r="M33" s="96"/>
      <c r="N33" s="94"/>
      <c r="O33" s="95"/>
      <c r="P33" s="96">
        <v>1</v>
      </c>
      <c r="Q33" s="94">
        <v>1</v>
      </c>
      <c r="R33" s="95"/>
      <c r="S33" s="96"/>
      <c r="T33" s="94"/>
      <c r="U33" s="95">
        <v>1</v>
      </c>
      <c r="V33" s="96"/>
      <c r="W33" s="94"/>
      <c r="X33" s="105"/>
      <c r="Y33" s="97"/>
      <c r="Z33" s="94"/>
      <c r="AA33" s="95"/>
      <c r="AB33" s="96"/>
      <c r="AC33" s="94"/>
      <c r="AD33" s="95"/>
      <c r="AE33" s="96">
        <v>1</v>
      </c>
      <c r="AF33" s="94"/>
      <c r="AG33" s="95">
        <v>1</v>
      </c>
      <c r="AH33" s="96"/>
      <c r="AI33" s="94"/>
      <c r="AJ33" s="95"/>
      <c r="AK33" s="96"/>
      <c r="AL33" s="94"/>
      <c r="AM33" s="95"/>
      <c r="AN33" s="96"/>
      <c r="AO33" s="94">
        <v>1</v>
      </c>
      <c r="AP33" s="95"/>
      <c r="AQ33" s="96"/>
      <c r="AR33" s="94"/>
      <c r="AS33" s="95"/>
      <c r="AT33" s="96"/>
      <c r="AU33" s="94" t="s">
        <v>21</v>
      </c>
      <c r="AV33" s="96" t="s">
        <v>21</v>
      </c>
      <c r="AW33" s="99" t="s">
        <v>21</v>
      </c>
      <c r="AX33" s="100"/>
      <c r="AY33" s="61"/>
      <c r="AZ33" s="62"/>
    </row>
    <row r="34" spans="1:52" ht="24.75" customHeight="1" x14ac:dyDescent="0.2">
      <c r="A34" s="101">
        <v>221</v>
      </c>
      <c r="B34" s="102" t="s">
        <v>32</v>
      </c>
      <c r="C34" s="104" t="s">
        <v>25</v>
      </c>
      <c r="D34" s="103">
        <v>3.22</v>
      </c>
      <c r="E34" s="94">
        <v>1</v>
      </c>
      <c r="F34" s="95"/>
      <c r="G34" s="96"/>
      <c r="H34" s="94"/>
      <c r="I34" s="95"/>
      <c r="J34" s="96"/>
      <c r="K34" s="94"/>
      <c r="L34" s="95"/>
      <c r="M34" s="96"/>
      <c r="N34" s="94"/>
      <c r="O34" s="95"/>
      <c r="P34" s="96"/>
      <c r="Q34" s="94"/>
      <c r="R34" s="95"/>
      <c r="S34" s="96"/>
      <c r="T34" s="94"/>
      <c r="U34" s="95">
        <v>1</v>
      </c>
      <c r="V34" s="96"/>
      <c r="W34" s="94"/>
      <c r="X34" s="105"/>
      <c r="Y34" s="97"/>
      <c r="Z34" s="94"/>
      <c r="AA34" s="95"/>
      <c r="AB34" s="96"/>
      <c r="AC34" s="94"/>
      <c r="AD34" s="95"/>
      <c r="AE34" s="96"/>
      <c r="AF34" s="94"/>
      <c r="AG34" s="95">
        <v>1</v>
      </c>
      <c r="AH34" s="96"/>
      <c r="AI34" s="94"/>
      <c r="AJ34" s="95"/>
      <c r="AK34" s="96"/>
      <c r="AL34" s="94"/>
      <c r="AM34" s="95"/>
      <c r="AN34" s="96"/>
      <c r="AO34" s="94"/>
      <c r="AP34" s="95"/>
      <c r="AQ34" s="96"/>
      <c r="AR34" s="94"/>
      <c r="AS34" s="95"/>
      <c r="AT34" s="96"/>
      <c r="AU34" s="94"/>
      <c r="AV34" s="96"/>
      <c r="AW34" s="99"/>
      <c r="AX34" s="100"/>
      <c r="AY34" s="61"/>
      <c r="AZ34" s="62"/>
    </row>
    <row r="35" spans="1:52" ht="24.75" customHeight="1" x14ac:dyDescent="0.2">
      <c r="A35" s="101">
        <v>222</v>
      </c>
      <c r="B35" s="102" t="s">
        <v>33</v>
      </c>
      <c r="C35" s="104" t="s">
        <v>25</v>
      </c>
      <c r="D35" s="103">
        <v>4.68</v>
      </c>
      <c r="E35" s="94">
        <v>1</v>
      </c>
      <c r="F35" s="95"/>
      <c r="G35" s="96"/>
      <c r="H35" s="94"/>
      <c r="I35" s="95"/>
      <c r="J35" s="96"/>
      <c r="K35" s="94"/>
      <c r="L35" s="95"/>
      <c r="M35" s="96"/>
      <c r="N35" s="94"/>
      <c r="O35" s="95"/>
      <c r="P35" s="96">
        <v>1</v>
      </c>
      <c r="Q35" s="94">
        <v>1</v>
      </c>
      <c r="R35" s="95"/>
      <c r="S35" s="96"/>
      <c r="T35" s="94">
        <v>1</v>
      </c>
      <c r="U35" s="95"/>
      <c r="V35" s="96"/>
      <c r="W35" s="94"/>
      <c r="X35" s="105"/>
      <c r="Y35" s="97"/>
      <c r="Z35" s="94"/>
      <c r="AA35" s="95"/>
      <c r="AB35" s="96"/>
      <c r="AC35" s="94"/>
      <c r="AD35" s="95"/>
      <c r="AE35" s="96"/>
      <c r="AF35" s="94"/>
      <c r="AG35" s="95">
        <v>1</v>
      </c>
      <c r="AH35" s="96"/>
      <c r="AI35" s="94"/>
      <c r="AJ35" s="95"/>
      <c r="AK35" s="96"/>
      <c r="AL35" s="94"/>
      <c r="AM35" s="95"/>
      <c r="AN35" s="96"/>
      <c r="AO35" s="94">
        <v>1</v>
      </c>
      <c r="AP35" s="95"/>
      <c r="AQ35" s="96"/>
      <c r="AR35" s="94"/>
      <c r="AS35" s="95"/>
      <c r="AT35" s="96"/>
      <c r="AU35" s="94" t="s">
        <v>21</v>
      </c>
      <c r="AV35" s="96" t="s">
        <v>21</v>
      </c>
      <c r="AW35" s="99" t="s">
        <v>21</v>
      </c>
      <c r="AX35" s="100"/>
      <c r="AY35" s="61"/>
      <c r="AZ35" s="62"/>
    </row>
    <row r="36" spans="1:52" ht="24.75" customHeight="1" x14ac:dyDescent="0.2">
      <c r="A36" s="101">
        <v>223</v>
      </c>
      <c r="B36" s="102" t="s">
        <v>63</v>
      </c>
      <c r="C36" s="104" t="s">
        <v>25</v>
      </c>
      <c r="D36" s="103">
        <v>4.93</v>
      </c>
      <c r="E36" s="94">
        <v>1</v>
      </c>
      <c r="F36" s="95"/>
      <c r="G36" s="96"/>
      <c r="H36" s="94"/>
      <c r="I36" s="95"/>
      <c r="J36" s="96"/>
      <c r="K36" s="94"/>
      <c r="L36" s="95"/>
      <c r="M36" s="96"/>
      <c r="N36" s="94"/>
      <c r="O36" s="95"/>
      <c r="P36" s="96"/>
      <c r="Q36" s="94"/>
      <c r="R36" s="95"/>
      <c r="S36" s="96"/>
      <c r="T36" s="94">
        <v>1</v>
      </c>
      <c r="U36" s="95"/>
      <c r="V36" s="96"/>
      <c r="W36" s="94"/>
      <c r="X36" s="105"/>
      <c r="Y36" s="97"/>
      <c r="Z36" s="94"/>
      <c r="AA36" s="95"/>
      <c r="AB36" s="96"/>
      <c r="AC36" s="94"/>
      <c r="AD36" s="95"/>
      <c r="AE36" s="96">
        <v>1</v>
      </c>
      <c r="AF36" s="94"/>
      <c r="AG36" s="95">
        <v>1</v>
      </c>
      <c r="AH36" s="96"/>
      <c r="AI36" s="94"/>
      <c r="AJ36" s="95"/>
      <c r="AK36" s="96"/>
      <c r="AL36" s="94"/>
      <c r="AM36" s="95"/>
      <c r="AN36" s="96"/>
      <c r="AO36" s="94">
        <v>1</v>
      </c>
      <c r="AP36" s="95"/>
      <c r="AQ36" s="96"/>
      <c r="AR36" s="94"/>
      <c r="AS36" s="95"/>
      <c r="AT36" s="96"/>
      <c r="AU36" s="94" t="s">
        <v>21</v>
      </c>
      <c r="AV36" s="96" t="s">
        <v>21</v>
      </c>
      <c r="AW36" s="99" t="s">
        <v>21</v>
      </c>
      <c r="AX36" s="100"/>
      <c r="AY36" s="61"/>
      <c r="AZ36" s="62"/>
    </row>
    <row r="37" spans="1:52" ht="24.75" customHeight="1" x14ac:dyDescent="0.2">
      <c r="A37" s="101">
        <v>224</v>
      </c>
      <c r="B37" s="102" t="s">
        <v>34</v>
      </c>
      <c r="C37" s="104" t="s">
        <v>25</v>
      </c>
      <c r="D37" s="103">
        <v>1.22</v>
      </c>
      <c r="E37" s="94">
        <v>1</v>
      </c>
      <c r="F37" s="95"/>
      <c r="G37" s="96"/>
      <c r="H37" s="94"/>
      <c r="I37" s="95"/>
      <c r="J37" s="96"/>
      <c r="K37" s="94"/>
      <c r="L37" s="95"/>
      <c r="M37" s="96"/>
      <c r="N37" s="94"/>
      <c r="O37" s="95"/>
      <c r="P37" s="96"/>
      <c r="Q37" s="94"/>
      <c r="R37" s="95"/>
      <c r="S37" s="96"/>
      <c r="T37" s="94">
        <v>1</v>
      </c>
      <c r="U37" s="95"/>
      <c r="V37" s="96"/>
      <c r="W37" s="94"/>
      <c r="X37" s="105"/>
      <c r="Y37" s="97"/>
      <c r="Z37" s="94"/>
      <c r="AA37" s="95"/>
      <c r="AB37" s="96"/>
      <c r="AC37" s="94"/>
      <c r="AD37" s="95"/>
      <c r="AE37" s="96"/>
      <c r="AF37" s="94"/>
      <c r="AG37" s="95">
        <v>1</v>
      </c>
      <c r="AH37" s="96"/>
      <c r="AI37" s="94"/>
      <c r="AJ37" s="95"/>
      <c r="AK37" s="96"/>
      <c r="AL37" s="94"/>
      <c r="AM37" s="95"/>
      <c r="AN37" s="96"/>
      <c r="AO37" s="94">
        <v>1</v>
      </c>
      <c r="AP37" s="95"/>
      <c r="AQ37" s="96"/>
      <c r="AR37" s="94"/>
      <c r="AS37" s="95"/>
      <c r="AT37" s="96"/>
      <c r="AU37" s="94" t="s">
        <v>21</v>
      </c>
      <c r="AV37" s="96" t="s">
        <v>21</v>
      </c>
      <c r="AW37" s="99" t="s">
        <v>21</v>
      </c>
      <c r="AX37" s="100"/>
      <c r="AY37" s="61"/>
      <c r="AZ37" s="62"/>
    </row>
    <row r="38" spans="1:52" ht="24.75" customHeight="1" x14ac:dyDescent="0.2">
      <c r="A38" s="101">
        <v>225</v>
      </c>
      <c r="B38" s="102" t="s">
        <v>34</v>
      </c>
      <c r="C38" s="104" t="s">
        <v>25</v>
      </c>
      <c r="D38" s="103">
        <v>1.22</v>
      </c>
      <c r="E38" s="94">
        <v>1</v>
      </c>
      <c r="F38" s="95"/>
      <c r="G38" s="96"/>
      <c r="H38" s="94"/>
      <c r="I38" s="95"/>
      <c r="J38" s="96"/>
      <c r="K38" s="94"/>
      <c r="L38" s="95"/>
      <c r="M38" s="96"/>
      <c r="N38" s="94"/>
      <c r="O38" s="95"/>
      <c r="P38" s="96"/>
      <c r="Q38" s="94"/>
      <c r="R38" s="95"/>
      <c r="S38" s="96"/>
      <c r="T38" s="94">
        <v>1</v>
      </c>
      <c r="U38" s="95"/>
      <c r="V38" s="96"/>
      <c r="W38" s="94"/>
      <c r="X38" s="105"/>
      <c r="Y38" s="97"/>
      <c r="Z38" s="94"/>
      <c r="AA38" s="95"/>
      <c r="AB38" s="96"/>
      <c r="AC38" s="94"/>
      <c r="AD38" s="95"/>
      <c r="AE38" s="96"/>
      <c r="AF38" s="94"/>
      <c r="AG38" s="95">
        <v>1</v>
      </c>
      <c r="AH38" s="96"/>
      <c r="AI38" s="94"/>
      <c r="AJ38" s="95"/>
      <c r="AK38" s="96"/>
      <c r="AL38" s="94"/>
      <c r="AM38" s="95"/>
      <c r="AN38" s="96"/>
      <c r="AO38" s="94">
        <v>1</v>
      </c>
      <c r="AP38" s="95"/>
      <c r="AQ38" s="96"/>
      <c r="AR38" s="94"/>
      <c r="AS38" s="95"/>
      <c r="AT38" s="96"/>
      <c r="AU38" s="94" t="s">
        <v>21</v>
      </c>
      <c r="AV38" s="96" t="s">
        <v>21</v>
      </c>
      <c r="AW38" s="99" t="s">
        <v>21</v>
      </c>
      <c r="AX38" s="100"/>
      <c r="AY38" s="61"/>
      <c r="AZ38" s="62"/>
    </row>
    <row r="39" spans="1:52" ht="24.75" customHeight="1" x14ac:dyDescent="0.2">
      <c r="A39" s="101">
        <v>226</v>
      </c>
      <c r="B39" s="102" t="s">
        <v>34</v>
      </c>
      <c r="C39" s="104" t="s">
        <v>25</v>
      </c>
      <c r="D39" s="103">
        <v>1.22</v>
      </c>
      <c r="E39" s="94">
        <v>1</v>
      </c>
      <c r="F39" s="95"/>
      <c r="G39" s="96"/>
      <c r="H39" s="94"/>
      <c r="I39" s="95"/>
      <c r="J39" s="96"/>
      <c r="K39" s="94"/>
      <c r="L39" s="95"/>
      <c r="M39" s="96"/>
      <c r="N39" s="94"/>
      <c r="O39" s="95"/>
      <c r="P39" s="96"/>
      <c r="Q39" s="94"/>
      <c r="R39" s="95"/>
      <c r="S39" s="96"/>
      <c r="T39" s="94">
        <v>1</v>
      </c>
      <c r="U39" s="95"/>
      <c r="V39" s="96"/>
      <c r="W39" s="94"/>
      <c r="X39" s="105"/>
      <c r="Y39" s="97"/>
      <c r="Z39" s="94"/>
      <c r="AA39" s="95"/>
      <c r="AB39" s="96"/>
      <c r="AC39" s="94"/>
      <c r="AD39" s="95"/>
      <c r="AE39" s="96"/>
      <c r="AF39" s="94"/>
      <c r="AG39" s="95">
        <v>1</v>
      </c>
      <c r="AH39" s="96"/>
      <c r="AI39" s="94"/>
      <c r="AJ39" s="95"/>
      <c r="AK39" s="96"/>
      <c r="AL39" s="94"/>
      <c r="AM39" s="95"/>
      <c r="AN39" s="96"/>
      <c r="AO39" s="94">
        <v>1</v>
      </c>
      <c r="AP39" s="95"/>
      <c r="AQ39" s="96"/>
      <c r="AR39" s="94"/>
      <c r="AS39" s="95"/>
      <c r="AT39" s="96"/>
      <c r="AU39" s="94" t="s">
        <v>21</v>
      </c>
      <c r="AV39" s="96" t="s">
        <v>21</v>
      </c>
      <c r="AW39" s="99" t="s">
        <v>21</v>
      </c>
      <c r="AX39" s="100"/>
      <c r="AY39" s="61"/>
      <c r="AZ39" s="62"/>
    </row>
    <row r="40" spans="1:52" ht="24.75" customHeight="1" x14ac:dyDescent="0.2">
      <c r="A40" s="101">
        <v>227</v>
      </c>
      <c r="B40" s="102" t="s">
        <v>64</v>
      </c>
      <c r="C40" s="104" t="s">
        <v>25</v>
      </c>
      <c r="D40" s="103">
        <v>3.29</v>
      </c>
      <c r="E40" s="94">
        <v>1</v>
      </c>
      <c r="F40" s="95"/>
      <c r="G40" s="96"/>
      <c r="H40" s="94"/>
      <c r="I40" s="95"/>
      <c r="J40" s="96"/>
      <c r="K40" s="94"/>
      <c r="L40" s="95"/>
      <c r="M40" s="96"/>
      <c r="N40" s="94"/>
      <c r="O40" s="95"/>
      <c r="P40" s="96">
        <v>1</v>
      </c>
      <c r="Q40" s="94">
        <v>1</v>
      </c>
      <c r="R40" s="95"/>
      <c r="S40" s="96"/>
      <c r="T40" s="94">
        <v>1</v>
      </c>
      <c r="U40" s="95"/>
      <c r="V40" s="96"/>
      <c r="W40" s="94"/>
      <c r="X40" s="105"/>
      <c r="Y40" s="97"/>
      <c r="Z40" s="94"/>
      <c r="AA40" s="95"/>
      <c r="AB40" s="96"/>
      <c r="AC40" s="94"/>
      <c r="AD40" s="95"/>
      <c r="AE40" s="96">
        <v>1</v>
      </c>
      <c r="AF40" s="94"/>
      <c r="AG40" s="95">
        <v>1</v>
      </c>
      <c r="AH40" s="96"/>
      <c r="AI40" s="94"/>
      <c r="AJ40" s="95"/>
      <c r="AK40" s="96"/>
      <c r="AL40" s="94"/>
      <c r="AM40" s="95"/>
      <c r="AN40" s="96"/>
      <c r="AO40" s="94">
        <v>1</v>
      </c>
      <c r="AP40" s="95"/>
      <c r="AQ40" s="96"/>
      <c r="AR40" s="94"/>
      <c r="AS40" s="95"/>
      <c r="AT40" s="96"/>
      <c r="AU40" s="94"/>
      <c r="AV40" s="96"/>
      <c r="AW40" s="99"/>
      <c r="AX40" s="100"/>
      <c r="AY40" s="61"/>
      <c r="AZ40" s="62"/>
    </row>
    <row r="41" spans="1:52" ht="24.75" customHeight="1" x14ac:dyDescent="0.2">
      <c r="A41" s="101">
        <v>228</v>
      </c>
      <c r="B41" s="102" t="s">
        <v>65</v>
      </c>
      <c r="C41" s="104" t="s">
        <v>25</v>
      </c>
      <c r="D41" s="103">
        <v>1.68</v>
      </c>
      <c r="E41" s="94">
        <v>1</v>
      </c>
      <c r="F41" s="95"/>
      <c r="G41" s="96"/>
      <c r="H41" s="94"/>
      <c r="I41" s="95"/>
      <c r="J41" s="96"/>
      <c r="K41" s="94"/>
      <c r="L41" s="95"/>
      <c r="M41" s="96"/>
      <c r="N41" s="94"/>
      <c r="O41" s="95"/>
      <c r="P41" s="96"/>
      <c r="Q41" s="94"/>
      <c r="R41" s="95"/>
      <c r="S41" s="96"/>
      <c r="T41" s="94"/>
      <c r="U41" s="95">
        <v>1</v>
      </c>
      <c r="V41" s="96"/>
      <c r="W41" s="94"/>
      <c r="X41" s="105"/>
      <c r="Y41" s="97"/>
      <c r="Z41" s="94"/>
      <c r="AA41" s="95"/>
      <c r="AB41" s="96"/>
      <c r="AC41" s="94"/>
      <c r="AD41" s="95"/>
      <c r="AE41" s="96"/>
      <c r="AF41" s="94"/>
      <c r="AG41" s="95">
        <v>1</v>
      </c>
      <c r="AH41" s="96"/>
      <c r="AI41" s="94"/>
      <c r="AJ41" s="95"/>
      <c r="AK41" s="96"/>
      <c r="AL41" s="94"/>
      <c r="AM41" s="95"/>
      <c r="AN41" s="96"/>
      <c r="AO41" s="94">
        <v>1</v>
      </c>
      <c r="AP41" s="95"/>
      <c r="AQ41" s="96"/>
      <c r="AR41" s="94"/>
      <c r="AS41" s="95"/>
      <c r="AT41" s="96"/>
      <c r="AU41" s="94"/>
      <c r="AV41" s="96"/>
      <c r="AW41" s="99"/>
      <c r="AX41" s="100"/>
      <c r="AY41" s="61"/>
      <c r="AZ41" s="62"/>
    </row>
    <row r="42" spans="1:52" ht="24.75" customHeight="1" x14ac:dyDescent="0.2">
      <c r="A42" s="101">
        <v>229</v>
      </c>
      <c r="B42" s="102" t="s">
        <v>66</v>
      </c>
      <c r="C42" s="198" t="s">
        <v>67</v>
      </c>
      <c r="D42" s="103">
        <v>205.56</v>
      </c>
      <c r="E42" s="94"/>
      <c r="F42" s="95"/>
      <c r="G42" s="96"/>
      <c r="H42" s="94">
        <v>1</v>
      </c>
      <c r="I42" s="95"/>
      <c r="J42" s="96"/>
      <c r="K42" s="94"/>
      <c r="L42" s="95"/>
      <c r="M42" s="96"/>
      <c r="N42" s="94"/>
      <c r="O42" s="95"/>
      <c r="P42" s="96">
        <v>1</v>
      </c>
      <c r="Q42" s="94">
        <v>1</v>
      </c>
      <c r="R42" s="95"/>
      <c r="S42" s="96"/>
      <c r="T42" s="94">
        <v>1</v>
      </c>
      <c r="U42" s="95"/>
      <c r="V42" s="96"/>
      <c r="W42" s="94"/>
      <c r="X42" s="105">
        <v>1</v>
      </c>
      <c r="Y42" s="97"/>
      <c r="Z42" s="94"/>
      <c r="AA42" s="95">
        <v>1</v>
      </c>
      <c r="AB42" s="96"/>
      <c r="AC42" s="94"/>
      <c r="AD42" s="95"/>
      <c r="AE42" s="96">
        <v>1</v>
      </c>
      <c r="AF42" s="94"/>
      <c r="AG42" s="95">
        <v>1</v>
      </c>
      <c r="AH42" s="96"/>
      <c r="AI42" s="94"/>
      <c r="AJ42" s="95"/>
      <c r="AK42" s="96"/>
      <c r="AL42" s="94">
        <v>1</v>
      </c>
      <c r="AM42" s="95"/>
      <c r="AN42" s="96"/>
      <c r="AO42" s="94"/>
      <c r="AP42" s="95"/>
      <c r="AQ42" s="96"/>
      <c r="AR42" s="94"/>
      <c r="AS42" s="95"/>
      <c r="AT42" s="96"/>
      <c r="AU42" s="94" t="s">
        <v>21</v>
      </c>
      <c r="AV42" s="96" t="s">
        <v>21</v>
      </c>
      <c r="AW42" s="99"/>
      <c r="AX42" s="100"/>
      <c r="AY42" s="61"/>
      <c r="AZ42" s="62"/>
    </row>
    <row r="43" spans="1:52" ht="24.75" customHeight="1" x14ac:dyDescent="0.2">
      <c r="A43" s="101">
        <v>230</v>
      </c>
      <c r="B43" s="102" t="s">
        <v>68</v>
      </c>
      <c r="C43" s="104" t="s">
        <v>37</v>
      </c>
      <c r="D43" s="103">
        <v>9.6</v>
      </c>
      <c r="E43" s="94"/>
      <c r="F43" s="95"/>
      <c r="G43" s="96">
        <v>1</v>
      </c>
      <c r="H43" s="94"/>
      <c r="I43" s="95"/>
      <c r="J43" s="96"/>
      <c r="K43" s="94"/>
      <c r="L43" s="95"/>
      <c r="M43" s="96"/>
      <c r="N43" s="94"/>
      <c r="O43" s="95"/>
      <c r="P43" s="96"/>
      <c r="Q43" s="94"/>
      <c r="R43" s="95"/>
      <c r="S43" s="96"/>
      <c r="T43" s="94"/>
      <c r="U43" s="95"/>
      <c r="V43" s="96"/>
      <c r="W43" s="94"/>
      <c r="X43" s="105"/>
      <c r="Y43" s="97"/>
      <c r="Z43" s="94"/>
      <c r="AA43" s="95"/>
      <c r="AB43" s="96"/>
      <c r="AC43" s="94"/>
      <c r="AD43" s="95"/>
      <c r="AE43" s="96"/>
      <c r="AF43" s="94"/>
      <c r="AG43" s="95"/>
      <c r="AH43" s="96"/>
      <c r="AI43" s="94"/>
      <c r="AJ43" s="95"/>
      <c r="AK43" s="96"/>
      <c r="AL43" s="94"/>
      <c r="AM43" s="95"/>
      <c r="AN43" s="96"/>
      <c r="AO43" s="94"/>
      <c r="AP43" s="95"/>
      <c r="AQ43" s="96"/>
      <c r="AR43" s="94"/>
      <c r="AS43" s="95"/>
      <c r="AT43" s="96"/>
      <c r="AU43" s="94"/>
      <c r="AV43" s="96"/>
      <c r="AW43" s="99"/>
      <c r="AX43" s="100" t="s">
        <v>60</v>
      </c>
      <c r="AY43" s="61"/>
      <c r="AZ43" s="62"/>
    </row>
    <row r="44" spans="1:52" ht="24.75" customHeight="1" x14ac:dyDescent="0.2">
      <c r="A44" s="101" t="s">
        <v>69</v>
      </c>
      <c r="B44" s="102" t="s">
        <v>70</v>
      </c>
      <c r="C44" s="198" t="s">
        <v>20</v>
      </c>
      <c r="D44" s="103">
        <v>69.5</v>
      </c>
      <c r="E44" s="94">
        <v>1</v>
      </c>
      <c r="F44" s="95"/>
      <c r="G44" s="96"/>
      <c r="H44" s="94"/>
      <c r="I44" s="95"/>
      <c r="J44" s="96"/>
      <c r="K44" s="94"/>
      <c r="L44" s="95"/>
      <c r="M44" s="96"/>
      <c r="N44" s="94"/>
      <c r="O44" s="95"/>
      <c r="P44" s="96">
        <v>1</v>
      </c>
      <c r="Q44" s="94">
        <v>1</v>
      </c>
      <c r="R44" s="95"/>
      <c r="S44" s="96"/>
      <c r="T44" s="94">
        <v>1</v>
      </c>
      <c r="U44" s="95"/>
      <c r="V44" s="96"/>
      <c r="W44" s="94"/>
      <c r="X44" s="105">
        <v>1</v>
      </c>
      <c r="Y44" s="97"/>
      <c r="Z44" s="94"/>
      <c r="AA44" s="95"/>
      <c r="AB44" s="96"/>
      <c r="AC44" s="94"/>
      <c r="AD44" s="95"/>
      <c r="AE44" s="96">
        <v>1</v>
      </c>
      <c r="AF44" s="94"/>
      <c r="AG44" s="95">
        <v>1</v>
      </c>
      <c r="AH44" s="96"/>
      <c r="AI44" s="94"/>
      <c r="AJ44" s="95"/>
      <c r="AK44" s="96"/>
      <c r="AL44" s="94">
        <v>1</v>
      </c>
      <c r="AM44" s="95"/>
      <c r="AN44" s="96"/>
      <c r="AO44" s="94">
        <v>1</v>
      </c>
      <c r="AP44" s="95"/>
      <c r="AQ44" s="96"/>
      <c r="AR44" s="94"/>
      <c r="AS44" s="95"/>
      <c r="AT44" s="96"/>
      <c r="AU44" s="94"/>
      <c r="AV44" s="96"/>
      <c r="AW44" s="99" t="s">
        <v>21</v>
      </c>
      <c r="AX44" s="100"/>
      <c r="AY44" s="61"/>
      <c r="AZ44" s="62"/>
    </row>
    <row r="45" spans="1:52" ht="24.75" customHeight="1" x14ac:dyDescent="0.2">
      <c r="A45" s="101" t="s">
        <v>71</v>
      </c>
      <c r="B45" s="102" t="s">
        <v>72</v>
      </c>
      <c r="C45" s="198" t="s">
        <v>20</v>
      </c>
      <c r="D45" s="103">
        <v>42.25</v>
      </c>
      <c r="E45" s="94">
        <v>1</v>
      </c>
      <c r="F45" s="95"/>
      <c r="G45" s="96"/>
      <c r="H45" s="94"/>
      <c r="I45" s="95"/>
      <c r="J45" s="96"/>
      <c r="K45" s="94"/>
      <c r="L45" s="95"/>
      <c r="M45" s="96"/>
      <c r="N45" s="94"/>
      <c r="O45" s="95"/>
      <c r="P45" s="96">
        <v>1</v>
      </c>
      <c r="Q45" s="94">
        <v>1</v>
      </c>
      <c r="R45" s="95"/>
      <c r="S45" s="96"/>
      <c r="T45" s="94">
        <v>1</v>
      </c>
      <c r="U45" s="95"/>
      <c r="V45" s="96"/>
      <c r="W45" s="94"/>
      <c r="X45" s="105">
        <v>1</v>
      </c>
      <c r="Y45" s="97"/>
      <c r="Z45" s="94"/>
      <c r="AA45" s="95"/>
      <c r="AB45" s="96"/>
      <c r="AC45" s="94"/>
      <c r="AD45" s="95"/>
      <c r="AE45" s="96">
        <v>1</v>
      </c>
      <c r="AF45" s="94"/>
      <c r="AG45" s="95">
        <v>1</v>
      </c>
      <c r="AH45" s="96"/>
      <c r="AI45" s="94"/>
      <c r="AJ45" s="95"/>
      <c r="AK45" s="96"/>
      <c r="AL45" s="94">
        <v>1</v>
      </c>
      <c r="AM45" s="95"/>
      <c r="AN45" s="96"/>
      <c r="AO45" s="94">
        <v>1</v>
      </c>
      <c r="AP45" s="95"/>
      <c r="AQ45" s="96"/>
      <c r="AR45" s="94"/>
      <c r="AS45" s="95"/>
      <c r="AT45" s="96"/>
      <c r="AU45" s="94"/>
      <c r="AV45" s="96"/>
      <c r="AW45" s="99" t="s">
        <v>21</v>
      </c>
      <c r="AX45" s="100"/>
      <c r="AY45" s="61"/>
      <c r="AZ45" s="62"/>
    </row>
    <row r="46" spans="1:52" ht="24.75" customHeight="1" x14ac:dyDescent="0.2">
      <c r="A46" s="101">
        <v>232</v>
      </c>
      <c r="B46" s="102" t="s">
        <v>73</v>
      </c>
      <c r="C46" s="198" t="s">
        <v>20</v>
      </c>
      <c r="D46" s="103">
        <v>29</v>
      </c>
      <c r="E46" s="94"/>
      <c r="F46" s="95"/>
      <c r="G46" s="96">
        <v>1</v>
      </c>
      <c r="H46" s="94"/>
      <c r="I46" s="95"/>
      <c r="J46" s="96"/>
      <c r="K46" s="94"/>
      <c r="L46" s="95"/>
      <c r="M46" s="96"/>
      <c r="N46" s="94"/>
      <c r="O46" s="95"/>
      <c r="P46" s="96">
        <v>1</v>
      </c>
      <c r="Q46" s="94"/>
      <c r="R46" s="95"/>
      <c r="S46" s="96">
        <v>1</v>
      </c>
      <c r="T46" s="94"/>
      <c r="U46" s="95"/>
      <c r="V46" s="96">
        <v>1</v>
      </c>
      <c r="W46" s="94"/>
      <c r="X46" s="105"/>
      <c r="Y46" s="97"/>
      <c r="Z46" s="94"/>
      <c r="AA46" s="95"/>
      <c r="AB46" s="96"/>
      <c r="AC46" s="94"/>
      <c r="AD46" s="95"/>
      <c r="AE46" s="96">
        <v>1</v>
      </c>
      <c r="AF46" s="94"/>
      <c r="AG46" s="95"/>
      <c r="AH46" s="96">
        <v>1</v>
      </c>
      <c r="AI46" s="94"/>
      <c r="AJ46" s="95"/>
      <c r="AK46" s="96"/>
      <c r="AL46" s="94"/>
      <c r="AM46" s="95"/>
      <c r="AN46" s="96"/>
      <c r="AO46" s="94"/>
      <c r="AP46" s="95"/>
      <c r="AQ46" s="96">
        <v>1</v>
      </c>
      <c r="AR46" s="94"/>
      <c r="AS46" s="95"/>
      <c r="AT46" s="96"/>
      <c r="AU46" s="94"/>
      <c r="AV46" s="96"/>
      <c r="AW46" s="99"/>
      <c r="AX46" s="100" t="s">
        <v>60</v>
      </c>
      <c r="AY46" s="61"/>
      <c r="AZ46" s="62"/>
    </row>
    <row r="47" spans="1:52" ht="24.75" customHeight="1" x14ac:dyDescent="0.2">
      <c r="A47" s="101">
        <v>233</v>
      </c>
      <c r="B47" s="102" t="s">
        <v>74</v>
      </c>
      <c r="C47" s="104" t="s">
        <v>37</v>
      </c>
      <c r="D47" s="103">
        <v>6.06</v>
      </c>
      <c r="E47" s="94"/>
      <c r="F47" s="95">
        <v>1</v>
      </c>
      <c r="G47" s="96"/>
      <c r="H47" s="94"/>
      <c r="I47" s="95"/>
      <c r="J47" s="96"/>
      <c r="K47" s="94"/>
      <c r="L47" s="95"/>
      <c r="M47" s="96"/>
      <c r="N47" s="94"/>
      <c r="O47" s="95"/>
      <c r="P47" s="96"/>
      <c r="Q47" s="94"/>
      <c r="R47" s="95"/>
      <c r="S47" s="96"/>
      <c r="T47" s="94"/>
      <c r="U47" s="95"/>
      <c r="V47" s="96"/>
      <c r="W47" s="94"/>
      <c r="X47" s="105"/>
      <c r="Y47" s="97"/>
      <c r="Z47" s="94"/>
      <c r="AA47" s="95">
        <v>1</v>
      </c>
      <c r="AB47" s="96"/>
      <c r="AC47" s="94"/>
      <c r="AD47" s="95"/>
      <c r="AE47" s="96"/>
      <c r="AF47" s="94"/>
      <c r="AG47" s="95"/>
      <c r="AH47" s="96"/>
      <c r="AI47" s="94"/>
      <c r="AJ47" s="95"/>
      <c r="AK47" s="96"/>
      <c r="AL47" s="94"/>
      <c r="AM47" s="95"/>
      <c r="AN47" s="96"/>
      <c r="AO47" s="94"/>
      <c r="AP47" s="95"/>
      <c r="AQ47" s="96"/>
      <c r="AR47" s="94"/>
      <c r="AS47" s="95"/>
      <c r="AT47" s="96"/>
      <c r="AU47" s="94"/>
      <c r="AV47" s="96"/>
      <c r="AW47" s="99"/>
      <c r="AX47" s="100"/>
      <c r="AY47" s="61"/>
      <c r="AZ47" s="62"/>
    </row>
    <row r="48" spans="1:52" ht="24.75" customHeight="1" x14ac:dyDescent="0.2">
      <c r="A48" s="101">
        <v>234</v>
      </c>
      <c r="B48" s="102" t="s">
        <v>75</v>
      </c>
      <c r="C48" s="198" t="s">
        <v>20</v>
      </c>
      <c r="D48" s="103">
        <v>138.35</v>
      </c>
      <c r="E48" s="94">
        <v>1</v>
      </c>
      <c r="F48" s="95"/>
      <c r="G48" s="96"/>
      <c r="H48" s="94"/>
      <c r="I48" s="95"/>
      <c r="J48" s="96"/>
      <c r="K48" s="94"/>
      <c r="L48" s="95"/>
      <c r="M48" s="96"/>
      <c r="N48" s="94"/>
      <c r="O48" s="95"/>
      <c r="P48" s="96">
        <v>1</v>
      </c>
      <c r="Q48" s="94">
        <v>1</v>
      </c>
      <c r="R48" s="95"/>
      <c r="S48" s="96"/>
      <c r="T48" s="94">
        <v>1</v>
      </c>
      <c r="U48" s="95"/>
      <c r="V48" s="96"/>
      <c r="W48" s="94"/>
      <c r="X48" s="105">
        <v>1</v>
      </c>
      <c r="Y48" s="97"/>
      <c r="Z48" s="94"/>
      <c r="AA48" s="95"/>
      <c r="AB48" s="96"/>
      <c r="AC48" s="94"/>
      <c r="AD48" s="95"/>
      <c r="AE48" s="96"/>
      <c r="AF48" s="94"/>
      <c r="AG48" s="95">
        <v>1</v>
      </c>
      <c r="AH48" s="96"/>
      <c r="AI48" s="94"/>
      <c r="AJ48" s="95"/>
      <c r="AK48" s="96"/>
      <c r="AL48" s="94">
        <v>1</v>
      </c>
      <c r="AM48" s="95"/>
      <c r="AN48" s="96"/>
      <c r="AO48" s="94"/>
      <c r="AP48" s="95"/>
      <c r="AQ48" s="96"/>
      <c r="AR48" s="94"/>
      <c r="AS48" s="95"/>
      <c r="AT48" s="96"/>
      <c r="AU48" s="94"/>
      <c r="AV48" s="96"/>
      <c r="AW48" s="99" t="s">
        <v>21</v>
      </c>
      <c r="AX48" s="100"/>
      <c r="AY48" s="61"/>
      <c r="AZ48" s="62"/>
    </row>
    <row r="49" spans="1:52" ht="24.75" customHeight="1" thickBot="1" x14ac:dyDescent="0.25">
      <c r="A49" s="106">
        <v>235</v>
      </c>
      <c r="B49" s="107" t="s">
        <v>76</v>
      </c>
      <c r="C49" s="108" t="s">
        <v>40</v>
      </c>
      <c r="D49" s="109">
        <v>7.42</v>
      </c>
      <c r="E49" s="110"/>
      <c r="F49" s="111"/>
      <c r="G49" s="112"/>
      <c r="H49" s="110"/>
      <c r="I49" s="111"/>
      <c r="J49" s="112"/>
      <c r="K49" s="110">
        <v>1</v>
      </c>
      <c r="L49" s="111"/>
      <c r="M49" s="112"/>
      <c r="N49" s="110"/>
      <c r="O49" s="111"/>
      <c r="P49" s="112">
        <v>1</v>
      </c>
      <c r="Q49" s="110">
        <v>1</v>
      </c>
      <c r="R49" s="111"/>
      <c r="S49" s="112"/>
      <c r="T49" s="110"/>
      <c r="U49" s="111">
        <v>1</v>
      </c>
      <c r="V49" s="112"/>
      <c r="W49" s="110"/>
      <c r="X49" s="113"/>
      <c r="Y49" s="114"/>
      <c r="Z49" s="110"/>
      <c r="AA49" s="111"/>
      <c r="AB49" s="112"/>
      <c r="AC49" s="110"/>
      <c r="AD49" s="111"/>
      <c r="AE49" s="112"/>
      <c r="AF49" s="110"/>
      <c r="AG49" s="111">
        <v>1</v>
      </c>
      <c r="AH49" s="112"/>
      <c r="AI49" s="110"/>
      <c r="AJ49" s="111"/>
      <c r="AK49" s="112"/>
      <c r="AL49" s="110"/>
      <c r="AM49" s="111"/>
      <c r="AN49" s="112"/>
      <c r="AO49" s="110"/>
      <c r="AP49" s="111"/>
      <c r="AQ49" s="112"/>
      <c r="AR49" s="110"/>
      <c r="AS49" s="111"/>
      <c r="AT49" s="112"/>
      <c r="AU49" s="110"/>
      <c r="AV49" s="112"/>
      <c r="AW49" s="115"/>
      <c r="AX49" s="116" t="s">
        <v>60</v>
      </c>
      <c r="AY49" s="74"/>
      <c r="AZ49" s="75"/>
    </row>
    <row r="50" spans="1:52" ht="24.75" customHeight="1" thickTop="1" thickBot="1" x14ac:dyDescent="0.25">
      <c r="A50" s="117"/>
      <c r="D50" s="118">
        <f>SUM(D14:D49)</f>
        <v>699.29</v>
      </c>
      <c r="E50" s="331" t="s">
        <v>124</v>
      </c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3"/>
      <c r="AY50" s="78"/>
      <c r="AZ50" s="78"/>
    </row>
    <row r="51" spans="1:52" ht="24.75" customHeight="1" thickTop="1" x14ac:dyDescent="0.2"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105"/>
      <c r="Y51" s="10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</row>
    <row r="52" spans="1:52" ht="24.75" customHeight="1" x14ac:dyDescent="0.2">
      <c r="A52" s="207"/>
      <c r="B52" s="24" t="s">
        <v>207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105"/>
      <c r="Y52" s="10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</row>
    <row r="53" spans="1:52" ht="24.75" customHeight="1" x14ac:dyDescent="0.2"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105"/>
      <c r="Y53" s="10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</row>
    <row r="54" spans="1:52" s="84" customFormat="1" ht="24.75" customHeight="1" x14ac:dyDescent="0.2">
      <c r="A54" s="119"/>
      <c r="B54" s="82"/>
      <c r="C54" s="82"/>
      <c r="D54" s="82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1"/>
      <c r="Y54" s="121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</row>
    <row r="55" spans="1:52" s="84" customFormat="1" ht="24.75" customHeight="1" x14ac:dyDescent="0.2">
      <c r="A55" s="119"/>
      <c r="B55" s="82"/>
      <c r="C55" s="82"/>
      <c r="D55" s="82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105"/>
      <c r="Y55" s="10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</row>
    <row r="56" spans="1:52" s="84" customFormat="1" ht="24.75" customHeight="1" x14ac:dyDescent="0.2">
      <c r="A56" s="119"/>
      <c r="B56" s="82"/>
      <c r="C56" s="82"/>
      <c r="D56" s="82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05"/>
      <c r="Y56" s="10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</row>
    <row r="57" spans="1:52" s="84" customFormat="1" ht="24.75" customHeight="1" x14ac:dyDescent="0.2">
      <c r="A57" s="119"/>
      <c r="B57" s="82"/>
      <c r="C57" s="82"/>
      <c r="D57" s="82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05"/>
      <c r="Y57" s="10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</row>
    <row r="58" spans="1:52" s="84" customFormat="1" ht="24.75" customHeight="1" x14ac:dyDescent="0.2">
      <c r="A58" s="119"/>
      <c r="B58" s="82"/>
      <c r="C58" s="82"/>
      <c r="D58" s="82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</row>
    <row r="59" spans="1:52" s="84" customFormat="1" ht="24.75" customHeight="1" x14ac:dyDescent="0.2">
      <c r="A59" s="119"/>
      <c r="B59" s="82"/>
      <c r="C59" s="82"/>
      <c r="D59" s="82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</row>
    <row r="60" spans="1:52" s="84" customFormat="1" ht="24.75" customHeight="1" x14ac:dyDescent="0.2">
      <c r="A60" s="119"/>
      <c r="B60" s="82"/>
      <c r="C60" s="82"/>
      <c r="D60" s="82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</row>
    <row r="61" spans="1:52" s="84" customFormat="1" ht="24.75" customHeight="1" x14ac:dyDescent="0.2">
      <c r="A61" s="119"/>
      <c r="B61" s="82"/>
      <c r="C61" s="82"/>
      <c r="D61" s="82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</row>
    <row r="62" spans="1:52" s="84" customFormat="1" ht="24.75" customHeight="1" x14ac:dyDescent="0.2">
      <c r="A62" s="119"/>
      <c r="B62" s="82"/>
      <c r="C62" s="82"/>
      <c r="D62" s="82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</row>
    <row r="63" spans="1:52" s="84" customFormat="1" ht="24.75" customHeight="1" x14ac:dyDescent="0.2">
      <c r="A63" s="119"/>
      <c r="B63" s="82"/>
      <c r="C63" s="82"/>
      <c r="D63" s="82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</row>
    <row r="64" spans="1:52" s="84" customFormat="1" ht="24.75" customHeight="1" x14ac:dyDescent="0.2">
      <c r="A64" s="119"/>
      <c r="B64" s="82"/>
      <c r="C64" s="82"/>
      <c r="D64" s="82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</row>
  </sheetData>
  <autoFilter ref="B13:C50" xr:uid="{00000000-0009-0000-0000-000001000000}"/>
  <mergeCells count="22">
    <mergeCell ref="Q10:S10"/>
    <mergeCell ref="A5:D12"/>
    <mergeCell ref="E10:G10"/>
    <mergeCell ref="H10:J10"/>
    <mergeCell ref="K10:M10"/>
    <mergeCell ref="N10:P10"/>
    <mergeCell ref="AX10:AX12"/>
    <mergeCell ref="AY10:AY12"/>
    <mergeCell ref="AZ10:AZ12"/>
    <mergeCell ref="E50:AX50"/>
    <mergeCell ref="AL10:AN10"/>
    <mergeCell ref="AO10:AQ10"/>
    <mergeCell ref="AR10:AT10"/>
    <mergeCell ref="AU10:AU12"/>
    <mergeCell ref="AV10:AV12"/>
    <mergeCell ref="AW10:AW12"/>
    <mergeCell ref="T10:V10"/>
    <mergeCell ref="W10:Y10"/>
    <mergeCell ref="Z10:AB10"/>
    <mergeCell ref="AC10:AE10"/>
    <mergeCell ref="AF10:AH10"/>
    <mergeCell ref="AI10:AK10"/>
  </mergeCells>
  <conditionalFormatting sqref="E51:W52 E23:O49 Q23:W49">
    <cfRule type="cellIs" dxfId="26" priority="17" operator="equal">
      <formula>1</formula>
    </cfRule>
  </conditionalFormatting>
  <conditionalFormatting sqref="E51:W53 E23:O49 Q23:W49">
    <cfRule type="cellIs" dxfId="25" priority="13" operator="equal">
      <formula>"ne"</formula>
    </cfRule>
    <cfRule type="cellIs" dxfId="24" priority="15" operator="equal">
      <formula>"ano"</formula>
    </cfRule>
    <cfRule type="cellIs" dxfId="23" priority="16" operator="equal">
      <formula>"S"</formula>
    </cfRule>
    <cfRule type="colorScale" priority="18">
      <colorScale>
        <cfvo type="num" val="2"/>
        <cfvo type="max"/>
        <color rgb="FF92D050"/>
        <color rgb="FFFF0000"/>
      </colorScale>
    </cfRule>
  </conditionalFormatting>
  <conditionalFormatting sqref="E51:AW53 E14:O49 Q40:AW41 Q34:AW34 Q14:AT33 Q35:AT39 Q42:AT42 AW42 AW14:AW33 AW35:AW39 Q43:AW49">
    <cfRule type="cellIs" dxfId="22" priority="10" operator="equal">
      <formula>"ne"</formula>
    </cfRule>
    <cfRule type="cellIs" dxfId="21" priority="11" operator="equal">
      <formula>"ano"</formula>
    </cfRule>
    <cfRule type="cellIs" dxfId="20" priority="12" operator="equal">
      <formula>1</formula>
    </cfRule>
    <cfRule type="colorScale" priority="14">
      <colorScale>
        <cfvo type="num" val="2"/>
        <cfvo type="max"/>
        <color rgb="FF92D050"/>
        <color rgb="FFFF0000"/>
      </colorScale>
    </cfRule>
  </conditionalFormatting>
  <conditionalFormatting sqref="P23:P49">
    <cfRule type="cellIs" dxfId="19" priority="8" operator="equal">
      <formula>1</formula>
    </cfRule>
  </conditionalFormatting>
  <conditionalFormatting sqref="P23:P49">
    <cfRule type="cellIs" dxfId="18" priority="4" operator="equal">
      <formula>"ne"</formula>
    </cfRule>
    <cfRule type="cellIs" dxfId="17" priority="6" operator="equal">
      <formula>"ano"</formula>
    </cfRule>
    <cfRule type="cellIs" dxfId="1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P14:P49">
    <cfRule type="cellIs" dxfId="15" priority="1" operator="equal">
      <formula>"ne"</formula>
    </cfRule>
    <cfRule type="cellIs" dxfId="14" priority="2" operator="equal">
      <formula>"ano"</formula>
    </cfRule>
    <cfRule type="cellIs" dxfId="1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5748031496062992" bottom="0.78740157480314965" header="0.15748031496062992" footer="0.19685039370078741"/>
  <pageSetup paperSize="9" scale="37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64"/>
  <sheetViews>
    <sheetView zoomScaleNormal="100" workbookViewId="0">
      <pane xSplit="4" ySplit="13" topLeftCell="E14" activePane="bottomRight" state="frozen"/>
      <selection pane="topRight" activeCell="E1" sqref="E1"/>
      <selection pane="bottomLeft" activeCell="A11" sqref="A11"/>
      <selection pane="bottomRight" activeCell="A2" sqref="A2"/>
    </sheetView>
  </sheetViews>
  <sheetFormatPr defaultRowHeight="24.75" customHeight="1" x14ac:dyDescent="0.2"/>
  <cols>
    <col min="1" max="1" width="10" style="131" customWidth="1"/>
    <col min="2" max="2" width="21.42578125" style="1" customWidth="1"/>
    <col min="3" max="3" width="15.7109375" style="1" customWidth="1"/>
    <col min="4" max="4" width="10" style="1" customWidth="1"/>
    <col min="5" max="46" width="6" style="25" customWidth="1"/>
    <col min="47" max="48" width="9.5703125" style="25" customWidth="1"/>
    <col min="49" max="49" width="10.85546875" style="25" customWidth="1"/>
    <col min="50" max="50" width="26.140625" style="26" customWidth="1"/>
    <col min="51" max="16384" width="9.140625" style="1"/>
  </cols>
  <sheetData>
    <row r="1" spans="1:52" ht="24.75" customHeight="1" x14ac:dyDescent="0.2">
      <c r="A1" s="3" t="s">
        <v>237</v>
      </c>
    </row>
    <row r="2" spans="1:52" ht="24.75" customHeight="1" x14ac:dyDescent="0.2">
      <c r="A2" s="2" t="s">
        <v>238</v>
      </c>
    </row>
    <row r="3" spans="1:52" ht="24.75" customHeight="1" x14ac:dyDescent="0.2">
      <c r="A3" s="2"/>
    </row>
    <row r="4" spans="1:52" ht="24.75" customHeight="1" thickBot="1" x14ac:dyDescent="0.25">
      <c r="A4" s="155" t="s">
        <v>162</v>
      </c>
    </row>
    <row r="5" spans="1:52" ht="24.75" customHeight="1" thickTop="1" x14ac:dyDescent="0.2">
      <c r="A5" s="337" t="s">
        <v>116</v>
      </c>
      <c r="B5" s="338"/>
      <c r="C5" s="338"/>
      <c r="D5" s="339"/>
      <c r="E5" s="184" t="s">
        <v>120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52" ht="24.75" customHeight="1" x14ac:dyDescent="0.2">
      <c r="A6" s="340"/>
      <c r="B6" s="341"/>
      <c r="C6" s="341"/>
      <c r="D6" s="342"/>
      <c r="E6" s="184" t="s">
        <v>121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52" ht="24.75" customHeight="1" x14ac:dyDescent="0.2">
      <c r="A7" s="340"/>
      <c r="B7" s="341"/>
      <c r="C7" s="341"/>
      <c r="D7" s="342"/>
      <c r="E7" s="184" t="s">
        <v>122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52" ht="24.75" customHeight="1" x14ac:dyDescent="0.2">
      <c r="A8" s="340"/>
      <c r="B8" s="341"/>
      <c r="C8" s="341"/>
      <c r="D8" s="342"/>
      <c r="E8" s="1" t="s">
        <v>208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52" ht="24.75" customHeight="1" thickBot="1" x14ac:dyDescent="0.25">
      <c r="A9" s="340"/>
      <c r="B9" s="341"/>
      <c r="C9" s="341"/>
      <c r="D9" s="342"/>
      <c r="E9" s="2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52" ht="39" customHeight="1" thickTop="1" x14ac:dyDescent="0.2">
      <c r="A10" s="340"/>
      <c r="B10" s="341"/>
      <c r="C10" s="341"/>
      <c r="D10" s="342"/>
      <c r="E10" s="334" t="s">
        <v>209</v>
      </c>
      <c r="F10" s="335"/>
      <c r="G10" s="336"/>
      <c r="H10" s="334" t="s">
        <v>210</v>
      </c>
      <c r="I10" s="335"/>
      <c r="J10" s="336"/>
      <c r="K10" s="334" t="s">
        <v>211</v>
      </c>
      <c r="L10" s="335"/>
      <c r="M10" s="336"/>
      <c r="N10" s="334" t="s">
        <v>212</v>
      </c>
      <c r="O10" s="335"/>
      <c r="P10" s="336"/>
      <c r="Q10" s="334" t="s">
        <v>213</v>
      </c>
      <c r="R10" s="335"/>
      <c r="S10" s="336"/>
      <c r="T10" s="334" t="s">
        <v>214</v>
      </c>
      <c r="U10" s="335"/>
      <c r="V10" s="336"/>
      <c r="W10" s="334" t="s">
        <v>0</v>
      </c>
      <c r="X10" s="335"/>
      <c r="Y10" s="336"/>
      <c r="Z10" s="334" t="s">
        <v>1</v>
      </c>
      <c r="AA10" s="335"/>
      <c r="AB10" s="336"/>
      <c r="AC10" s="334" t="s">
        <v>2</v>
      </c>
      <c r="AD10" s="335"/>
      <c r="AE10" s="336"/>
      <c r="AF10" s="334" t="s">
        <v>3</v>
      </c>
      <c r="AG10" s="335"/>
      <c r="AH10" s="336"/>
      <c r="AI10" s="334" t="s">
        <v>4</v>
      </c>
      <c r="AJ10" s="335"/>
      <c r="AK10" s="336"/>
      <c r="AL10" s="334" t="s">
        <v>5</v>
      </c>
      <c r="AM10" s="335"/>
      <c r="AN10" s="336"/>
      <c r="AO10" s="334" t="s">
        <v>6</v>
      </c>
      <c r="AP10" s="335"/>
      <c r="AQ10" s="336"/>
      <c r="AR10" s="334" t="s">
        <v>7</v>
      </c>
      <c r="AS10" s="335"/>
      <c r="AT10" s="336"/>
      <c r="AU10" s="345" t="s">
        <v>8</v>
      </c>
      <c r="AV10" s="347" t="s">
        <v>9</v>
      </c>
      <c r="AW10" s="349" t="s">
        <v>10</v>
      </c>
      <c r="AX10" s="349" t="s">
        <v>11</v>
      </c>
      <c r="AY10" s="343" t="s">
        <v>117</v>
      </c>
      <c r="AZ10" s="343" t="s">
        <v>118</v>
      </c>
    </row>
    <row r="11" spans="1:52" ht="39" customHeight="1" x14ac:dyDescent="0.2">
      <c r="A11" s="340"/>
      <c r="B11" s="341"/>
      <c r="C11" s="341"/>
      <c r="D11" s="342"/>
      <c r="E11" s="30"/>
      <c r="F11" s="30" t="s">
        <v>12</v>
      </c>
      <c r="G11" s="31"/>
      <c r="H11" s="32"/>
      <c r="I11" s="30" t="s">
        <v>12</v>
      </c>
      <c r="J11" s="31"/>
      <c r="K11" s="32"/>
      <c r="L11" s="30" t="s">
        <v>12</v>
      </c>
      <c r="M11" s="31"/>
      <c r="N11" s="32"/>
      <c r="O11" s="30" t="s">
        <v>12</v>
      </c>
      <c r="P11" s="31"/>
      <c r="Q11" s="32"/>
      <c r="R11" s="30" t="s">
        <v>12</v>
      </c>
      <c r="S11" s="31"/>
      <c r="T11" s="32"/>
      <c r="U11" s="30" t="s">
        <v>12</v>
      </c>
      <c r="V11" s="31"/>
      <c r="W11" s="32"/>
      <c r="X11" s="30" t="s">
        <v>12</v>
      </c>
      <c r="Y11" s="31"/>
      <c r="Z11" s="32"/>
      <c r="AA11" s="30" t="s">
        <v>12</v>
      </c>
      <c r="AB11" s="31"/>
      <c r="AC11" s="32"/>
      <c r="AD11" s="30" t="s">
        <v>12</v>
      </c>
      <c r="AE11" s="31"/>
      <c r="AF11" s="32"/>
      <c r="AG11" s="30" t="s">
        <v>12</v>
      </c>
      <c r="AH11" s="31"/>
      <c r="AI11" s="32"/>
      <c r="AJ11" s="30" t="s">
        <v>12</v>
      </c>
      <c r="AK11" s="31"/>
      <c r="AL11" s="32"/>
      <c r="AM11" s="30" t="s">
        <v>12</v>
      </c>
      <c r="AN11" s="31"/>
      <c r="AO11" s="32"/>
      <c r="AP11" s="30" t="s">
        <v>12</v>
      </c>
      <c r="AQ11" s="31"/>
      <c r="AR11" s="32"/>
      <c r="AS11" s="30" t="s">
        <v>12</v>
      </c>
      <c r="AT11" s="31"/>
      <c r="AU11" s="346"/>
      <c r="AV11" s="348"/>
      <c r="AW11" s="350"/>
      <c r="AX11" s="350"/>
      <c r="AY11" s="344"/>
      <c r="AZ11" s="344"/>
    </row>
    <row r="12" spans="1:52" ht="24.75" customHeight="1" x14ac:dyDescent="0.2">
      <c r="A12" s="340"/>
      <c r="B12" s="341"/>
      <c r="C12" s="341"/>
      <c r="D12" s="342"/>
      <c r="E12" s="33" t="s">
        <v>13</v>
      </c>
      <c r="F12" s="34" t="s">
        <v>14</v>
      </c>
      <c r="G12" s="35" t="s">
        <v>15</v>
      </c>
      <c r="H12" s="36" t="s">
        <v>13</v>
      </c>
      <c r="I12" s="34" t="s">
        <v>14</v>
      </c>
      <c r="J12" s="35" t="s">
        <v>15</v>
      </c>
      <c r="K12" s="36" t="s">
        <v>13</v>
      </c>
      <c r="L12" s="34" t="s">
        <v>14</v>
      </c>
      <c r="M12" s="35" t="s">
        <v>15</v>
      </c>
      <c r="N12" s="36" t="s">
        <v>13</v>
      </c>
      <c r="O12" s="34" t="s">
        <v>14</v>
      </c>
      <c r="P12" s="35" t="s">
        <v>15</v>
      </c>
      <c r="Q12" s="36" t="s">
        <v>13</v>
      </c>
      <c r="R12" s="34" t="s">
        <v>14</v>
      </c>
      <c r="S12" s="35" t="s">
        <v>15</v>
      </c>
      <c r="T12" s="36" t="s">
        <v>13</v>
      </c>
      <c r="U12" s="34" t="s">
        <v>14</v>
      </c>
      <c r="V12" s="35" t="s">
        <v>15</v>
      </c>
      <c r="W12" s="36" t="s">
        <v>13</v>
      </c>
      <c r="X12" s="34" t="s">
        <v>14</v>
      </c>
      <c r="Y12" s="35" t="s">
        <v>15</v>
      </c>
      <c r="Z12" s="36" t="s">
        <v>13</v>
      </c>
      <c r="AA12" s="34" t="s">
        <v>14</v>
      </c>
      <c r="AB12" s="35" t="s">
        <v>15</v>
      </c>
      <c r="AC12" s="36" t="s">
        <v>13</v>
      </c>
      <c r="AD12" s="34" t="s">
        <v>14</v>
      </c>
      <c r="AE12" s="35" t="s">
        <v>15</v>
      </c>
      <c r="AF12" s="36" t="s">
        <v>13</v>
      </c>
      <c r="AG12" s="34" t="s">
        <v>14</v>
      </c>
      <c r="AH12" s="35" t="s">
        <v>15</v>
      </c>
      <c r="AI12" s="36" t="s">
        <v>13</v>
      </c>
      <c r="AJ12" s="34" t="s">
        <v>14</v>
      </c>
      <c r="AK12" s="35" t="s">
        <v>15</v>
      </c>
      <c r="AL12" s="36" t="s">
        <v>13</v>
      </c>
      <c r="AM12" s="34" t="s">
        <v>14</v>
      </c>
      <c r="AN12" s="35" t="s">
        <v>15</v>
      </c>
      <c r="AO12" s="36" t="s">
        <v>13</v>
      </c>
      <c r="AP12" s="34" t="s">
        <v>14</v>
      </c>
      <c r="AQ12" s="35" t="s">
        <v>15</v>
      </c>
      <c r="AR12" s="36" t="s">
        <v>13</v>
      </c>
      <c r="AS12" s="34" t="s">
        <v>14</v>
      </c>
      <c r="AT12" s="35" t="s">
        <v>15</v>
      </c>
      <c r="AU12" s="346"/>
      <c r="AV12" s="348"/>
      <c r="AW12" s="350"/>
      <c r="AX12" s="350"/>
      <c r="AY12" s="344"/>
      <c r="AZ12" s="344"/>
    </row>
    <row r="13" spans="1:52" ht="24.75" customHeight="1" thickBot="1" x14ac:dyDescent="0.25">
      <c r="A13" s="222" t="s">
        <v>16</v>
      </c>
      <c r="B13" s="227" t="s">
        <v>17</v>
      </c>
      <c r="C13" s="228" t="s">
        <v>18</v>
      </c>
      <c r="D13" s="224" t="s">
        <v>203</v>
      </c>
      <c r="E13" s="122"/>
      <c r="F13" s="122"/>
      <c r="G13" s="123"/>
      <c r="H13" s="124"/>
      <c r="I13" s="122"/>
      <c r="J13" s="123"/>
      <c r="K13" s="124"/>
      <c r="L13" s="122"/>
      <c r="M13" s="123"/>
      <c r="N13" s="124"/>
      <c r="O13" s="122"/>
      <c r="P13" s="123"/>
      <c r="Q13" s="124"/>
      <c r="R13" s="122"/>
      <c r="S13" s="123"/>
      <c r="T13" s="124"/>
      <c r="U13" s="122"/>
      <c r="V13" s="125"/>
      <c r="W13" s="126"/>
      <c r="X13" s="127"/>
      <c r="Y13" s="125"/>
      <c r="Z13" s="128"/>
      <c r="AA13" s="129"/>
      <c r="AB13" s="130"/>
      <c r="AC13" s="128"/>
      <c r="AD13" s="129"/>
      <c r="AE13" s="130"/>
      <c r="AF13" s="128"/>
      <c r="AG13" s="129"/>
      <c r="AH13" s="130"/>
      <c r="AI13" s="128"/>
      <c r="AJ13" s="129"/>
      <c r="AK13" s="130"/>
      <c r="AL13" s="128"/>
      <c r="AM13" s="129"/>
      <c r="AN13" s="130"/>
      <c r="AO13" s="128"/>
      <c r="AP13" s="129"/>
      <c r="AQ13" s="130"/>
      <c r="AR13" s="128"/>
      <c r="AS13" s="129"/>
      <c r="AT13" s="130"/>
      <c r="AU13" s="43"/>
      <c r="AV13" s="45"/>
      <c r="AW13" s="46"/>
      <c r="AX13" s="47"/>
      <c r="AY13" s="48"/>
      <c r="AZ13" s="48"/>
    </row>
    <row r="14" spans="1:52" s="24" customFormat="1" ht="24.75" customHeight="1" thickTop="1" x14ac:dyDescent="0.2">
      <c r="A14" s="199">
        <v>301</v>
      </c>
      <c r="B14" s="200" t="s">
        <v>77</v>
      </c>
      <c r="C14" s="201" t="s">
        <v>27</v>
      </c>
      <c r="D14" s="202">
        <v>48.07</v>
      </c>
      <c r="E14" s="49"/>
      <c r="F14" s="50"/>
      <c r="G14" s="51">
        <v>1</v>
      </c>
      <c r="H14" s="49"/>
      <c r="I14" s="50"/>
      <c r="J14" s="51"/>
      <c r="K14" s="49"/>
      <c r="L14" s="50"/>
      <c r="M14" s="51"/>
      <c r="N14" s="49"/>
      <c r="O14" s="50"/>
      <c r="P14" s="52"/>
      <c r="Q14" s="53"/>
      <c r="R14" s="50"/>
      <c r="S14" s="51"/>
      <c r="T14" s="49"/>
      <c r="U14" s="54"/>
      <c r="V14" s="55"/>
      <c r="W14" s="56"/>
      <c r="X14" s="54"/>
      <c r="Y14" s="55"/>
      <c r="Z14" s="56"/>
      <c r="AA14" s="54"/>
      <c r="AB14" s="51"/>
      <c r="AC14" s="56"/>
      <c r="AD14" s="54"/>
      <c r="AE14" s="55"/>
      <c r="AF14" s="56"/>
      <c r="AG14" s="54"/>
      <c r="AH14" s="55"/>
      <c r="AI14" s="56"/>
      <c r="AJ14" s="54"/>
      <c r="AK14" s="55"/>
      <c r="AL14" s="56"/>
      <c r="AM14" s="54"/>
      <c r="AN14" s="55"/>
      <c r="AO14" s="56"/>
      <c r="AP14" s="54"/>
      <c r="AQ14" s="55"/>
      <c r="AR14" s="56"/>
      <c r="AS14" s="54"/>
      <c r="AT14" s="55"/>
      <c r="AU14" s="57"/>
      <c r="AV14" s="57"/>
      <c r="AW14" s="57"/>
      <c r="AX14" s="58" t="s">
        <v>60</v>
      </c>
      <c r="AY14" s="59"/>
      <c r="AZ14" s="60"/>
    </row>
    <row r="15" spans="1:52" s="24" customFormat="1" ht="24.75" customHeight="1" x14ac:dyDescent="0.2">
      <c r="A15" s="189">
        <v>302</v>
      </c>
      <c r="B15" s="190" t="s">
        <v>78</v>
      </c>
      <c r="C15" s="191" t="s">
        <v>20</v>
      </c>
      <c r="D15" s="203">
        <v>9.61</v>
      </c>
      <c r="E15" s="49"/>
      <c r="F15" s="50">
        <v>1</v>
      </c>
      <c r="G15" s="51"/>
      <c r="H15" s="49"/>
      <c r="I15" s="50"/>
      <c r="J15" s="51"/>
      <c r="K15" s="49"/>
      <c r="L15" s="50"/>
      <c r="M15" s="51"/>
      <c r="N15" s="49"/>
      <c r="O15" s="50"/>
      <c r="P15" s="52">
        <v>1</v>
      </c>
      <c r="Q15" s="53">
        <v>1</v>
      </c>
      <c r="R15" s="50"/>
      <c r="S15" s="51"/>
      <c r="T15" s="49">
        <v>1</v>
      </c>
      <c r="U15" s="54"/>
      <c r="V15" s="55"/>
      <c r="W15" s="56"/>
      <c r="X15" s="54"/>
      <c r="Y15" s="55"/>
      <c r="Z15" s="56"/>
      <c r="AA15" s="54"/>
      <c r="AB15" s="51"/>
      <c r="AC15" s="56"/>
      <c r="AD15" s="54"/>
      <c r="AE15" s="55"/>
      <c r="AF15" s="56"/>
      <c r="AG15" s="54">
        <v>1</v>
      </c>
      <c r="AH15" s="55"/>
      <c r="AI15" s="56"/>
      <c r="AJ15" s="54"/>
      <c r="AK15" s="55"/>
      <c r="AL15" s="56"/>
      <c r="AM15" s="54"/>
      <c r="AN15" s="55"/>
      <c r="AO15" s="56"/>
      <c r="AP15" s="54"/>
      <c r="AQ15" s="55"/>
      <c r="AR15" s="56"/>
      <c r="AS15" s="54"/>
      <c r="AT15" s="55"/>
      <c r="AU15" s="57"/>
      <c r="AV15" s="57"/>
      <c r="AW15" s="57" t="s">
        <v>21</v>
      </c>
      <c r="AX15" s="58"/>
      <c r="AY15" s="61"/>
      <c r="AZ15" s="62"/>
    </row>
    <row r="16" spans="1:52" s="24" customFormat="1" ht="24.75" customHeight="1" x14ac:dyDescent="0.2">
      <c r="A16" s="189">
        <v>303</v>
      </c>
      <c r="B16" s="190" t="s">
        <v>79</v>
      </c>
      <c r="C16" s="191" t="s">
        <v>20</v>
      </c>
      <c r="D16" s="203">
        <v>14.03</v>
      </c>
      <c r="E16" s="49">
        <v>1</v>
      </c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2">
        <v>1</v>
      </c>
      <c r="Q16" s="53">
        <v>1</v>
      </c>
      <c r="R16" s="50"/>
      <c r="S16" s="51"/>
      <c r="T16" s="49">
        <v>1</v>
      </c>
      <c r="U16" s="54"/>
      <c r="V16" s="55"/>
      <c r="W16" s="56">
        <v>1</v>
      </c>
      <c r="X16" s="54"/>
      <c r="Y16" s="55"/>
      <c r="Z16" s="56"/>
      <c r="AA16" s="54">
        <v>1</v>
      </c>
      <c r="AB16" s="51"/>
      <c r="AC16" s="56"/>
      <c r="AD16" s="54"/>
      <c r="AE16" s="55"/>
      <c r="AF16" s="56"/>
      <c r="AG16" s="54">
        <v>1</v>
      </c>
      <c r="AH16" s="55"/>
      <c r="AI16" s="56"/>
      <c r="AJ16" s="54"/>
      <c r="AK16" s="55"/>
      <c r="AL16" s="56"/>
      <c r="AM16" s="54"/>
      <c r="AN16" s="55"/>
      <c r="AO16" s="56"/>
      <c r="AP16" s="54"/>
      <c r="AQ16" s="55"/>
      <c r="AR16" s="56"/>
      <c r="AS16" s="54"/>
      <c r="AT16" s="55"/>
      <c r="AU16" s="57" t="s">
        <v>21</v>
      </c>
      <c r="AV16" s="57" t="s">
        <v>21</v>
      </c>
      <c r="AW16" s="57"/>
      <c r="AX16" s="58"/>
      <c r="AY16" s="61"/>
      <c r="AZ16" s="62"/>
    </row>
    <row r="17" spans="1:52" s="24" customFormat="1" ht="24.75" customHeight="1" x14ac:dyDescent="0.2">
      <c r="A17" s="189">
        <v>304</v>
      </c>
      <c r="B17" s="190" t="s">
        <v>30</v>
      </c>
      <c r="C17" s="204" t="s">
        <v>25</v>
      </c>
      <c r="D17" s="203">
        <v>4.46</v>
      </c>
      <c r="E17" s="49">
        <v>1</v>
      </c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2">
        <v>1</v>
      </c>
      <c r="Q17" s="53">
        <v>1</v>
      </c>
      <c r="R17" s="50"/>
      <c r="S17" s="51"/>
      <c r="T17" s="49">
        <v>1</v>
      </c>
      <c r="U17" s="54"/>
      <c r="V17" s="55"/>
      <c r="W17" s="56"/>
      <c r="X17" s="54"/>
      <c r="Y17" s="55"/>
      <c r="Z17" s="56"/>
      <c r="AA17" s="54"/>
      <c r="AB17" s="51"/>
      <c r="AC17" s="56"/>
      <c r="AD17" s="54"/>
      <c r="AE17" s="55">
        <v>1</v>
      </c>
      <c r="AF17" s="56"/>
      <c r="AG17" s="54">
        <v>1</v>
      </c>
      <c r="AH17" s="55"/>
      <c r="AI17" s="56"/>
      <c r="AJ17" s="54"/>
      <c r="AK17" s="55"/>
      <c r="AL17" s="56"/>
      <c r="AM17" s="54"/>
      <c r="AN17" s="55"/>
      <c r="AO17" s="56">
        <v>1</v>
      </c>
      <c r="AP17" s="54"/>
      <c r="AQ17" s="55"/>
      <c r="AR17" s="56"/>
      <c r="AS17" s="54"/>
      <c r="AT17" s="55"/>
      <c r="AU17" s="57" t="s">
        <v>21</v>
      </c>
      <c r="AV17" s="57" t="s">
        <v>21</v>
      </c>
      <c r="AW17" s="57" t="s">
        <v>21</v>
      </c>
      <c r="AX17" s="58"/>
      <c r="AY17" s="61"/>
      <c r="AZ17" s="62"/>
    </row>
    <row r="18" spans="1:52" s="24" customFormat="1" ht="24.75" customHeight="1" x14ac:dyDescent="0.2">
      <c r="A18" s="189">
        <v>305</v>
      </c>
      <c r="B18" s="190" t="s">
        <v>28</v>
      </c>
      <c r="C18" s="204" t="s">
        <v>25</v>
      </c>
      <c r="D18" s="203">
        <v>5.72</v>
      </c>
      <c r="E18" s="49">
        <v>1</v>
      </c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2"/>
      <c r="Q18" s="53"/>
      <c r="R18" s="50"/>
      <c r="S18" s="51"/>
      <c r="T18" s="49">
        <v>1</v>
      </c>
      <c r="U18" s="54"/>
      <c r="V18" s="55"/>
      <c r="W18" s="56"/>
      <c r="X18" s="54"/>
      <c r="Y18" s="55"/>
      <c r="Z18" s="56"/>
      <c r="AA18" s="54"/>
      <c r="AB18" s="51"/>
      <c r="AC18" s="56"/>
      <c r="AD18" s="54"/>
      <c r="AE18" s="55"/>
      <c r="AF18" s="56"/>
      <c r="AG18" s="54">
        <v>1</v>
      </c>
      <c r="AH18" s="55"/>
      <c r="AI18" s="56"/>
      <c r="AJ18" s="54"/>
      <c r="AK18" s="55"/>
      <c r="AL18" s="56"/>
      <c r="AM18" s="54"/>
      <c r="AN18" s="55"/>
      <c r="AO18" s="56">
        <v>1</v>
      </c>
      <c r="AP18" s="54"/>
      <c r="AQ18" s="55"/>
      <c r="AR18" s="56"/>
      <c r="AS18" s="54"/>
      <c r="AT18" s="55"/>
      <c r="AU18" s="57" t="s">
        <v>21</v>
      </c>
      <c r="AV18" s="57" t="s">
        <v>21</v>
      </c>
      <c r="AW18" s="57" t="s">
        <v>21</v>
      </c>
      <c r="AX18" s="58"/>
      <c r="AY18" s="61"/>
      <c r="AZ18" s="62"/>
    </row>
    <row r="19" spans="1:52" s="24" customFormat="1" ht="24.75" customHeight="1" x14ac:dyDescent="0.2">
      <c r="A19" s="189">
        <v>306</v>
      </c>
      <c r="B19" s="190" t="s">
        <v>28</v>
      </c>
      <c r="C19" s="204" t="s">
        <v>25</v>
      </c>
      <c r="D19" s="203">
        <v>1.26</v>
      </c>
      <c r="E19" s="49">
        <v>1</v>
      </c>
      <c r="F19" s="50"/>
      <c r="G19" s="51"/>
      <c r="H19" s="49"/>
      <c r="I19" s="50"/>
      <c r="J19" s="51"/>
      <c r="K19" s="49"/>
      <c r="L19" s="50"/>
      <c r="M19" s="51"/>
      <c r="N19" s="49"/>
      <c r="O19" s="50"/>
      <c r="P19" s="52"/>
      <c r="Q19" s="53"/>
      <c r="R19" s="50"/>
      <c r="S19" s="51"/>
      <c r="T19" s="49">
        <v>1</v>
      </c>
      <c r="U19" s="54"/>
      <c r="V19" s="55"/>
      <c r="W19" s="56"/>
      <c r="X19" s="54"/>
      <c r="Y19" s="55"/>
      <c r="Z19" s="56"/>
      <c r="AA19" s="54"/>
      <c r="AB19" s="51"/>
      <c r="AC19" s="56"/>
      <c r="AD19" s="54"/>
      <c r="AE19" s="55"/>
      <c r="AF19" s="56"/>
      <c r="AG19" s="54">
        <v>1</v>
      </c>
      <c r="AH19" s="55"/>
      <c r="AI19" s="56"/>
      <c r="AJ19" s="54"/>
      <c r="AK19" s="55"/>
      <c r="AL19" s="56"/>
      <c r="AM19" s="54"/>
      <c r="AN19" s="55"/>
      <c r="AO19" s="56">
        <v>1</v>
      </c>
      <c r="AP19" s="54"/>
      <c r="AQ19" s="55"/>
      <c r="AR19" s="56"/>
      <c r="AS19" s="54"/>
      <c r="AT19" s="55"/>
      <c r="AU19" s="57" t="s">
        <v>21</v>
      </c>
      <c r="AV19" s="57" t="s">
        <v>21</v>
      </c>
      <c r="AW19" s="57" t="s">
        <v>21</v>
      </c>
      <c r="AX19" s="58"/>
      <c r="AY19" s="61"/>
      <c r="AZ19" s="62"/>
    </row>
    <row r="20" spans="1:52" s="24" customFormat="1" ht="24.75" customHeight="1" x14ac:dyDescent="0.2">
      <c r="A20" s="189">
        <v>307</v>
      </c>
      <c r="B20" s="190" t="s">
        <v>33</v>
      </c>
      <c r="C20" s="204" t="s">
        <v>25</v>
      </c>
      <c r="D20" s="203">
        <v>4.37</v>
      </c>
      <c r="E20" s="49">
        <v>1</v>
      </c>
      <c r="F20" s="50"/>
      <c r="G20" s="51"/>
      <c r="H20" s="49"/>
      <c r="I20" s="50"/>
      <c r="J20" s="51"/>
      <c r="K20" s="49"/>
      <c r="L20" s="50"/>
      <c r="M20" s="51"/>
      <c r="N20" s="49"/>
      <c r="O20" s="50"/>
      <c r="P20" s="52">
        <v>1</v>
      </c>
      <c r="Q20" s="53">
        <v>1</v>
      </c>
      <c r="R20" s="50"/>
      <c r="S20" s="51"/>
      <c r="T20" s="49">
        <v>1</v>
      </c>
      <c r="U20" s="54"/>
      <c r="V20" s="55"/>
      <c r="W20" s="56"/>
      <c r="X20" s="54"/>
      <c r="Y20" s="55"/>
      <c r="Z20" s="56"/>
      <c r="AA20" s="54"/>
      <c r="AB20" s="51"/>
      <c r="AC20" s="56"/>
      <c r="AD20" s="54"/>
      <c r="AE20" s="55"/>
      <c r="AF20" s="56"/>
      <c r="AG20" s="54">
        <v>1</v>
      </c>
      <c r="AH20" s="55"/>
      <c r="AI20" s="56"/>
      <c r="AJ20" s="54"/>
      <c r="AK20" s="55"/>
      <c r="AL20" s="56"/>
      <c r="AM20" s="54"/>
      <c r="AN20" s="55"/>
      <c r="AO20" s="56">
        <v>1</v>
      </c>
      <c r="AP20" s="54"/>
      <c r="AQ20" s="55"/>
      <c r="AR20" s="56"/>
      <c r="AS20" s="54"/>
      <c r="AT20" s="55"/>
      <c r="AU20" s="57" t="s">
        <v>21</v>
      </c>
      <c r="AV20" s="57" t="s">
        <v>21</v>
      </c>
      <c r="AW20" s="57" t="s">
        <v>21</v>
      </c>
      <c r="AX20" s="58"/>
      <c r="AY20" s="61"/>
      <c r="AZ20" s="62"/>
    </row>
    <row r="21" spans="1:52" s="24" customFormat="1" ht="24.75" customHeight="1" x14ac:dyDescent="0.2">
      <c r="A21" s="189">
        <v>308</v>
      </c>
      <c r="B21" s="190" t="s">
        <v>56</v>
      </c>
      <c r="C21" s="204" t="s">
        <v>25</v>
      </c>
      <c r="D21" s="203">
        <v>4.55</v>
      </c>
      <c r="E21" s="49">
        <v>1</v>
      </c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2"/>
      <c r="Q21" s="53"/>
      <c r="R21" s="50"/>
      <c r="S21" s="51"/>
      <c r="T21" s="49">
        <v>1</v>
      </c>
      <c r="U21" s="54"/>
      <c r="V21" s="55"/>
      <c r="W21" s="56"/>
      <c r="X21" s="54"/>
      <c r="Y21" s="55"/>
      <c r="Z21" s="56"/>
      <c r="AA21" s="54"/>
      <c r="AB21" s="51"/>
      <c r="AC21" s="56"/>
      <c r="AD21" s="54"/>
      <c r="AE21" s="55">
        <v>1</v>
      </c>
      <c r="AF21" s="56"/>
      <c r="AG21" s="54">
        <v>1</v>
      </c>
      <c r="AH21" s="55"/>
      <c r="AI21" s="56"/>
      <c r="AJ21" s="54"/>
      <c r="AK21" s="55"/>
      <c r="AL21" s="56"/>
      <c r="AM21" s="54"/>
      <c r="AN21" s="55"/>
      <c r="AO21" s="56">
        <v>1</v>
      </c>
      <c r="AP21" s="54"/>
      <c r="AQ21" s="55"/>
      <c r="AR21" s="56"/>
      <c r="AS21" s="54"/>
      <c r="AT21" s="55"/>
      <c r="AU21" s="57" t="s">
        <v>21</v>
      </c>
      <c r="AV21" s="57" t="s">
        <v>21</v>
      </c>
      <c r="AW21" s="57" t="s">
        <v>21</v>
      </c>
      <c r="AX21" s="58"/>
      <c r="AY21" s="61"/>
      <c r="AZ21" s="62"/>
    </row>
    <row r="22" spans="1:52" s="24" customFormat="1" ht="24.75" customHeight="1" x14ac:dyDescent="0.2">
      <c r="A22" s="189">
        <v>309</v>
      </c>
      <c r="B22" s="190" t="s">
        <v>34</v>
      </c>
      <c r="C22" s="204" t="s">
        <v>25</v>
      </c>
      <c r="D22" s="203">
        <v>1.26</v>
      </c>
      <c r="E22" s="49">
        <v>1</v>
      </c>
      <c r="F22" s="50"/>
      <c r="G22" s="51"/>
      <c r="H22" s="49"/>
      <c r="I22" s="50"/>
      <c r="J22" s="51"/>
      <c r="K22" s="49"/>
      <c r="L22" s="50"/>
      <c r="M22" s="51"/>
      <c r="N22" s="49"/>
      <c r="O22" s="50"/>
      <c r="P22" s="52"/>
      <c r="Q22" s="53"/>
      <c r="R22" s="50"/>
      <c r="S22" s="51"/>
      <c r="T22" s="49">
        <v>1</v>
      </c>
      <c r="U22" s="54"/>
      <c r="V22" s="55"/>
      <c r="W22" s="56"/>
      <c r="X22" s="54"/>
      <c r="Y22" s="55"/>
      <c r="Z22" s="56"/>
      <c r="AA22" s="54"/>
      <c r="AB22" s="51"/>
      <c r="AC22" s="56"/>
      <c r="AD22" s="54"/>
      <c r="AE22" s="55"/>
      <c r="AF22" s="56"/>
      <c r="AG22" s="54">
        <v>1</v>
      </c>
      <c r="AH22" s="55"/>
      <c r="AI22" s="56"/>
      <c r="AJ22" s="54"/>
      <c r="AK22" s="55"/>
      <c r="AL22" s="56"/>
      <c r="AM22" s="54"/>
      <c r="AN22" s="55"/>
      <c r="AO22" s="56">
        <v>1</v>
      </c>
      <c r="AP22" s="54"/>
      <c r="AQ22" s="55"/>
      <c r="AR22" s="56"/>
      <c r="AS22" s="54"/>
      <c r="AT22" s="55"/>
      <c r="AU22" s="57" t="s">
        <v>21</v>
      </c>
      <c r="AV22" s="57" t="s">
        <v>21</v>
      </c>
      <c r="AW22" s="57" t="s">
        <v>21</v>
      </c>
      <c r="AX22" s="58"/>
      <c r="AY22" s="61"/>
      <c r="AZ22" s="62"/>
    </row>
    <row r="23" spans="1:52" s="24" customFormat="1" ht="24.75" customHeight="1" x14ac:dyDescent="0.2">
      <c r="A23" s="189">
        <v>310</v>
      </c>
      <c r="B23" s="190" t="s">
        <v>34</v>
      </c>
      <c r="C23" s="204" t="s">
        <v>25</v>
      </c>
      <c r="D23" s="203">
        <v>1.26</v>
      </c>
      <c r="E23" s="49">
        <v>1</v>
      </c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/>
      <c r="Q23" s="49"/>
      <c r="R23" s="50"/>
      <c r="S23" s="51"/>
      <c r="T23" s="49">
        <v>1</v>
      </c>
      <c r="U23" s="50"/>
      <c r="V23" s="51"/>
      <c r="W23" s="49"/>
      <c r="X23" s="63"/>
      <c r="Y23" s="52"/>
      <c r="Z23" s="49"/>
      <c r="AA23" s="50"/>
      <c r="AB23" s="51"/>
      <c r="AC23" s="56"/>
      <c r="AD23" s="54"/>
      <c r="AE23" s="55"/>
      <c r="AF23" s="56"/>
      <c r="AG23" s="54">
        <v>1</v>
      </c>
      <c r="AH23" s="55"/>
      <c r="AI23" s="56"/>
      <c r="AJ23" s="54"/>
      <c r="AK23" s="55"/>
      <c r="AL23" s="56"/>
      <c r="AM23" s="54"/>
      <c r="AN23" s="55"/>
      <c r="AO23" s="56">
        <v>1</v>
      </c>
      <c r="AP23" s="54"/>
      <c r="AQ23" s="55"/>
      <c r="AR23" s="56"/>
      <c r="AS23" s="54"/>
      <c r="AT23" s="55"/>
      <c r="AU23" s="57" t="s">
        <v>21</v>
      </c>
      <c r="AV23" s="57" t="s">
        <v>21</v>
      </c>
      <c r="AW23" s="57" t="s">
        <v>21</v>
      </c>
      <c r="AX23" s="58"/>
      <c r="AY23" s="61"/>
      <c r="AZ23" s="62"/>
    </row>
    <row r="24" spans="1:52" s="24" customFormat="1" ht="24.75" customHeight="1" x14ac:dyDescent="0.2">
      <c r="A24" s="189">
        <v>311</v>
      </c>
      <c r="B24" s="190" t="s">
        <v>80</v>
      </c>
      <c r="C24" s="204" t="s">
        <v>25</v>
      </c>
      <c r="D24" s="203">
        <v>51.3</v>
      </c>
      <c r="E24" s="49">
        <v>1</v>
      </c>
      <c r="F24" s="50"/>
      <c r="G24" s="51"/>
      <c r="H24" s="49"/>
      <c r="I24" s="50"/>
      <c r="J24" s="51"/>
      <c r="K24" s="49"/>
      <c r="L24" s="50"/>
      <c r="M24" s="51"/>
      <c r="N24" s="49"/>
      <c r="O24" s="50"/>
      <c r="P24" s="51">
        <v>1</v>
      </c>
      <c r="Q24" s="49">
        <v>1</v>
      </c>
      <c r="R24" s="50"/>
      <c r="S24" s="51"/>
      <c r="T24" s="49">
        <v>1</v>
      </c>
      <c r="U24" s="50"/>
      <c r="V24" s="51"/>
      <c r="W24" s="49">
        <v>1</v>
      </c>
      <c r="X24" s="63"/>
      <c r="Y24" s="52"/>
      <c r="Z24" s="49"/>
      <c r="AA24" s="50">
        <v>1</v>
      </c>
      <c r="AB24" s="51"/>
      <c r="AC24" s="56"/>
      <c r="AD24" s="54"/>
      <c r="AE24" s="55">
        <v>1</v>
      </c>
      <c r="AF24" s="56"/>
      <c r="AG24" s="54">
        <v>1</v>
      </c>
      <c r="AH24" s="55"/>
      <c r="AI24" s="56">
        <v>1</v>
      </c>
      <c r="AJ24" s="54"/>
      <c r="AK24" s="55"/>
      <c r="AL24" s="56"/>
      <c r="AM24" s="54"/>
      <c r="AN24" s="55"/>
      <c r="AO24" s="56"/>
      <c r="AP24" s="54"/>
      <c r="AQ24" s="55"/>
      <c r="AR24" s="56"/>
      <c r="AS24" s="54"/>
      <c r="AT24" s="55"/>
      <c r="AU24" s="57" t="s">
        <v>21</v>
      </c>
      <c r="AV24" s="57" t="s">
        <v>21</v>
      </c>
      <c r="AW24" s="57"/>
      <c r="AX24" s="58"/>
      <c r="AY24" s="61"/>
      <c r="AZ24" s="62"/>
    </row>
    <row r="25" spans="1:52" s="24" customFormat="1" ht="24.75" customHeight="1" x14ac:dyDescent="0.2">
      <c r="A25" s="189">
        <v>312</v>
      </c>
      <c r="B25" s="190" t="s">
        <v>32</v>
      </c>
      <c r="C25" s="204" t="s">
        <v>25</v>
      </c>
      <c r="D25" s="203">
        <v>2.79</v>
      </c>
      <c r="E25" s="49">
        <v>1</v>
      </c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49"/>
      <c r="R25" s="50"/>
      <c r="S25" s="51"/>
      <c r="T25" s="49"/>
      <c r="U25" s="50">
        <v>1</v>
      </c>
      <c r="V25" s="51"/>
      <c r="W25" s="49"/>
      <c r="X25" s="63"/>
      <c r="Y25" s="52"/>
      <c r="Z25" s="49"/>
      <c r="AA25" s="50"/>
      <c r="AB25" s="51"/>
      <c r="AC25" s="56"/>
      <c r="AD25" s="54"/>
      <c r="AE25" s="55"/>
      <c r="AF25" s="56"/>
      <c r="AG25" s="54">
        <v>1</v>
      </c>
      <c r="AH25" s="55"/>
      <c r="AI25" s="56"/>
      <c r="AJ25" s="54"/>
      <c r="AK25" s="55"/>
      <c r="AL25" s="56"/>
      <c r="AM25" s="54"/>
      <c r="AN25" s="55"/>
      <c r="AO25" s="56"/>
      <c r="AP25" s="54"/>
      <c r="AQ25" s="55"/>
      <c r="AR25" s="56"/>
      <c r="AS25" s="54"/>
      <c r="AT25" s="55"/>
      <c r="AU25" s="57"/>
      <c r="AV25" s="57"/>
      <c r="AW25" s="57"/>
      <c r="AX25" s="58"/>
      <c r="AY25" s="61"/>
      <c r="AZ25" s="62"/>
    </row>
    <row r="26" spans="1:52" s="24" customFormat="1" ht="24.75" customHeight="1" x14ac:dyDescent="0.2">
      <c r="A26" s="189">
        <v>314.315</v>
      </c>
      <c r="B26" s="190" t="s">
        <v>81</v>
      </c>
      <c r="C26" s="191" t="s">
        <v>20</v>
      </c>
      <c r="D26" s="203">
        <v>115</v>
      </c>
      <c r="E26" s="49">
        <v>1</v>
      </c>
      <c r="F26" s="50"/>
      <c r="G26" s="51"/>
      <c r="H26" s="49"/>
      <c r="I26" s="50"/>
      <c r="J26" s="51"/>
      <c r="K26" s="49"/>
      <c r="L26" s="50"/>
      <c r="M26" s="51"/>
      <c r="N26" s="49"/>
      <c r="O26" s="50"/>
      <c r="P26" s="51">
        <v>1</v>
      </c>
      <c r="Q26" s="49">
        <v>1</v>
      </c>
      <c r="R26" s="50"/>
      <c r="S26" s="51"/>
      <c r="T26" s="49">
        <v>1</v>
      </c>
      <c r="U26" s="50"/>
      <c r="V26" s="51"/>
      <c r="W26" s="49">
        <v>1</v>
      </c>
      <c r="X26" s="63"/>
      <c r="Y26" s="52"/>
      <c r="Z26" s="49"/>
      <c r="AA26" s="50">
        <v>1</v>
      </c>
      <c r="AB26" s="51"/>
      <c r="AC26" s="56"/>
      <c r="AD26" s="54"/>
      <c r="AE26" s="55">
        <v>1</v>
      </c>
      <c r="AF26" s="56"/>
      <c r="AG26" s="54">
        <v>1</v>
      </c>
      <c r="AH26" s="55"/>
      <c r="AI26" s="56"/>
      <c r="AJ26" s="54"/>
      <c r="AK26" s="55"/>
      <c r="AL26" s="56">
        <v>1</v>
      </c>
      <c r="AM26" s="54"/>
      <c r="AN26" s="55"/>
      <c r="AO26" s="56">
        <v>1</v>
      </c>
      <c r="AP26" s="54"/>
      <c r="AQ26" s="55"/>
      <c r="AR26" s="56"/>
      <c r="AS26" s="54"/>
      <c r="AT26" s="55"/>
      <c r="AU26" s="57" t="s">
        <v>21</v>
      </c>
      <c r="AV26" s="57" t="s">
        <v>21</v>
      </c>
      <c r="AW26" s="57" t="s">
        <v>21</v>
      </c>
      <c r="AX26" s="58"/>
      <c r="AY26" s="61"/>
      <c r="AZ26" s="62"/>
    </row>
    <row r="27" spans="1:52" s="24" customFormat="1" ht="24.75" customHeight="1" x14ac:dyDescent="0.2">
      <c r="A27" s="189">
        <v>316</v>
      </c>
      <c r="B27" s="190" t="s">
        <v>82</v>
      </c>
      <c r="C27" s="191" t="s">
        <v>20</v>
      </c>
      <c r="D27" s="203">
        <v>112</v>
      </c>
      <c r="E27" s="49">
        <v>1</v>
      </c>
      <c r="F27" s="50"/>
      <c r="G27" s="51"/>
      <c r="H27" s="49"/>
      <c r="I27" s="50"/>
      <c r="J27" s="51"/>
      <c r="K27" s="49"/>
      <c r="L27" s="50"/>
      <c r="M27" s="51"/>
      <c r="N27" s="49"/>
      <c r="O27" s="50"/>
      <c r="P27" s="51">
        <v>1</v>
      </c>
      <c r="Q27" s="49">
        <v>1</v>
      </c>
      <c r="R27" s="50"/>
      <c r="S27" s="51"/>
      <c r="T27" s="49">
        <v>1</v>
      </c>
      <c r="U27" s="50"/>
      <c r="V27" s="51"/>
      <c r="W27" s="49">
        <v>1</v>
      </c>
      <c r="X27" s="63"/>
      <c r="Y27" s="52"/>
      <c r="Z27" s="49"/>
      <c r="AA27" s="50">
        <v>1</v>
      </c>
      <c r="AB27" s="51"/>
      <c r="AC27" s="56"/>
      <c r="AD27" s="54"/>
      <c r="AE27" s="55">
        <v>1</v>
      </c>
      <c r="AF27" s="56"/>
      <c r="AG27" s="54">
        <v>1</v>
      </c>
      <c r="AH27" s="55"/>
      <c r="AI27" s="56"/>
      <c r="AJ27" s="54"/>
      <c r="AK27" s="55"/>
      <c r="AL27" s="56">
        <v>1</v>
      </c>
      <c r="AM27" s="54"/>
      <c r="AN27" s="55"/>
      <c r="AO27" s="56"/>
      <c r="AP27" s="54"/>
      <c r="AQ27" s="55"/>
      <c r="AR27" s="56"/>
      <c r="AS27" s="54"/>
      <c r="AT27" s="55"/>
      <c r="AU27" s="57" t="s">
        <v>21</v>
      </c>
      <c r="AV27" s="57" t="s">
        <v>21</v>
      </c>
      <c r="AW27" s="57" t="s">
        <v>21</v>
      </c>
      <c r="AX27" s="58"/>
      <c r="AY27" s="61"/>
      <c r="AZ27" s="62"/>
    </row>
    <row r="28" spans="1:52" s="24" customFormat="1" ht="24.75" customHeight="1" x14ac:dyDescent="0.2">
      <c r="A28" s="189">
        <v>317</v>
      </c>
      <c r="B28" s="190" t="s">
        <v>77</v>
      </c>
      <c r="C28" s="204" t="s">
        <v>27</v>
      </c>
      <c r="D28" s="203">
        <v>47.01</v>
      </c>
      <c r="E28" s="49"/>
      <c r="F28" s="50"/>
      <c r="G28" s="51">
        <v>1</v>
      </c>
      <c r="H28" s="49"/>
      <c r="I28" s="50"/>
      <c r="J28" s="51"/>
      <c r="K28" s="49"/>
      <c r="L28" s="50"/>
      <c r="M28" s="51"/>
      <c r="N28" s="49"/>
      <c r="O28" s="50"/>
      <c r="P28" s="51"/>
      <c r="Q28" s="49"/>
      <c r="R28" s="50"/>
      <c r="S28" s="51"/>
      <c r="T28" s="49"/>
      <c r="U28" s="50"/>
      <c r="V28" s="51"/>
      <c r="W28" s="49"/>
      <c r="X28" s="63"/>
      <c r="Y28" s="52"/>
      <c r="Z28" s="49"/>
      <c r="AA28" s="50"/>
      <c r="AB28" s="51"/>
      <c r="AC28" s="56"/>
      <c r="AD28" s="54"/>
      <c r="AE28" s="55"/>
      <c r="AF28" s="56"/>
      <c r="AG28" s="54"/>
      <c r="AH28" s="55"/>
      <c r="AI28" s="56"/>
      <c r="AJ28" s="54"/>
      <c r="AK28" s="55"/>
      <c r="AL28" s="56"/>
      <c r="AM28" s="54"/>
      <c r="AN28" s="55"/>
      <c r="AO28" s="56"/>
      <c r="AP28" s="54"/>
      <c r="AQ28" s="55"/>
      <c r="AR28" s="56"/>
      <c r="AS28" s="54"/>
      <c r="AT28" s="55"/>
      <c r="AU28" s="57"/>
      <c r="AV28" s="57"/>
      <c r="AW28" s="57"/>
      <c r="AX28" s="58" t="s">
        <v>60</v>
      </c>
      <c r="AY28" s="61"/>
      <c r="AZ28" s="62"/>
    </row>
    <row r="29" spans="1:52" s="24" customFormat="1" ht="24.75" customHeight="1" x14ac:dyDescent="0.2">
      <c r="A29" s="189">
        <v>318</v>
      </c>
      <c r="B29" s="190" t="s">
        <v>83</v>
      </c>
      <c r="C29" s="191" t="s">
        <v>20</v>
      </c>
      <c r="D29" s="203">
        <v>4.38</v>
      </c>
      <c r="E29" s="49"/>
      <c r="F29" s="50"/>
      <c r="G29" s="51">
        <v>1</v>
      </c>
      <c r="H29" s="49"/>
      <c r="I29" s="50"/>
      <c r="J29" s="51"/>
      <c r="K29" s="49"/>
      <c r="L29" s="50"/>
      <c r="M29" s="51"/>
      <c r="N29" s="49"/>
      <c r="O29" s="50"/>
      <c r="P29" s="51"/>
      <c r="Q29" s="49"/>
      <c r="R29" s="50"/>
      <c r="S29" s="51"/>
      <c r="T29" s="49"/>
      <c r="U29" s="50"/>
      <c r="V29" s="51"/>
      <c r="W29" s="49"/>
      <c r="X29" s="63"/>
      <c r="Y29" s="52"/>
      <c r="Z29" s="49"/>
      <c r="AA29" s="50"/>
      <c r="AB29" s="51"/>
      <c r="AC29" s="56"/>
      <c r="AD29" s="54"/>
      <c r="AE29" s="55"/>
      <c r="AF29" s="56"/>
      <c r="AG29" s="54"/>
      <c r="AH29" s="55"/>
      <c r="AI29" s="56"/>
      <c r="AJ29" s="54"/>
      <c r="AK29" s="55"/>
      <c r="AL29" s="56"/>
      <c r="AM29" s="54"/>
      <c r="AN29" s="55"/>
      <c r="AO29" s="56"/>
      <c r="AP29" s="54"/>
      <c r="AQ29" s="55"/>
      <c r="AR29" s="56"/>
      <c r="AS29" s="54"/>
      <c r="AT29" s="55"/>
      <c r="AU29" s="57"/>
      <c r="AV29" s="57"/>
      <c r="AW29" s="57"/>
      <c r="AX29" s="58" t="s">
        <v>60</v>
      </c>
      <c r="AY29" s="61"/>
      <c r="AZ29" s="62"/>
    </row>
    <row r="30" spans="1:52" s="24" customFormat="1" ht="24.75" customHeight="1" x14ac:dyDescent="0.2">
      <c r="A30" s="189">
        <v>319</v>
      </c>
      <c r="B30" s="190" t="s">
        <v>84</v>
      </c>
      <c r="C30" s="204" t="s">
        <v>27</v>
      </c>
      <c r="D30" s="203">
        <v>7.53</v>
      </c>
      <c r="E30" s="49"/>
      <c r="F30" s="50"/>
      <c r="G30" s="51">
        <v>1</v>
      </c>
      <c r="H30" s="49"/>
      <c r="I30" s="50"/>
      <c r="J30" s="51"/>
      <c r="K30" s="49"/>
      <c r="L30" s="50"/>
      <c r="M30" s="51"/>
      <c r="N30" s="49"/>
      <c r="O30" s="50"/>
      <c r="P30" s="51"/>
      <c r="Q30" s="49"/>
      <c r="R30" s="50"/>
      <c r="S30" s="51"/>
      <c r="T30" s="49"/>
      <c r="U30" s="50"/>
      <c r="V30" s="51"/>
      <c r="W30" s="49"/>
      <c r="X30" s="63"/>
      <c r="Y30" s="52"/>
      <c r="Z30" s="49"/>
      <c r="AA30" s="50"/>
      <c r="AB30" s="51"/>
      <c r="AC30" s="56"/>
      <c r="AD30" s="54"/>
      <c r="AE30" s="55"/>
      <c r="AF30" s="56"/>
      <c r="AG30" s="54"/>
      <c r="AH30" s="55"/>
      <c r="AI30" s="56"/>
      <c r="AJ30" s="54"/>
      <c r="AK30" s="55"/>
      <c r="AL30" s="56"/>
      <c r="AM30" s="54"/>
      <c r="AN30" s="55"/>
      <c r="AO30" s="56"/>
      <c r="AP30" s="54"/>
      <c r="AQ30" s="55"/>
      <c r="AR30" s="56"/>
      <c r="AS30" s="54"/>
      <c r="AT30" s="55"/>
      <c r="AU30" s="57"/>
      <c r="AV30" s="57"/>
      <c r="AW30" s="57"/>
      <c r="AX30" s="58" t="s">
        <v>60</v>
      </c>
      <c r="AY30" s="61"/>
      <c r="AZ30" s="62"/>
    </row>
    <row r="31" spans="1:52" s="24" customFormat="1" ht="24.75" customHeight="1" x14ac:dyDescent="0.2">
      <c r="A31" s="189">
        <v>320</v>
      </c>
      <c r="B31" s="190" t="s">
        <v>85</v>
      </c>
      <c r="C31" s="204" t="s">
        <v>27</v>
      </c>
      <c r="D31" s="203">
        <v>24.19</v>
      </c>
      <c r="E31" s="49"/>
      <c r="F31" s="50"/>
      <c r="G31" s="51">
        <v>1</v>
      </c>
      <c r="H31" s="49"/>
      <c r="I31" s="50"/>
      <c r="J31" s="51"/>
      <c r="K31" s="49"/>
      <c r="L31" s="50"/>
      <c r="M31" s="51"/>
      <c r="N31" s="49"/>
      <c r="O31" s="50"/>
      <c r="P31" s="51"/>
      <c r="Q31" s="49"/>
      <c r="R31" s="50"/>
      <c r="S31" s="51"/>
      <c r="T31" s="49"/>
      <c r="U31" s="50"/>
      <c r="V31" s="51"/>
      <c r="W31" s="49"/>
      <c r="X31" s="63"/>
      <c r="Y31" s="52"/>
      <c r="Z31" s="49"/>
      <c r="AA31" s="50"/>
      <c r="AB31" s="51"/>
      <c r="AC31" s="56"/>
      <c r="AD31" s="54"/>
      <c r="AE31" s="55"/>
      <c r="AF31" s="56"/>
      <c r="AG31" s="54"/>
      <c r="AH31" s="55"/>
      <c r="AI31" s="56"/>
      <c r="AJ31" s="54"/>
      <c r="AK31" s="55"/>
      <c r="AL31" s="56"/>
      <c r="AM31" s="54"/>
      <c r="AN31" s="55"/>
      <c r="AO31" s="56"/>
      <c r="AP31" s="54"/>
      <c r="AQ31" s="55"/>
      <c r="AR31" s="56"/>
      <c r="AS31" s="54"/>
      <c r="AT31" s="55"/>
      <c r="AU31" s="57"/>
      <c r="AV31" s="57"/>
      <c r="AW31" s="57"/>
      <c r="AX31" s="58" t="s">
        <v>60</v>
      </c>
      <c r="AY31" s="61"/>
      <c r="AZ31" s="62"/>
    </row>
    <row r="32" spans="1:52" s="24" customFormat="1" ht="24.75" customHeight="1" thickBot="1" x14ac:dyDescent="0.25">
      <c r="A32" s="193">
        <v>321</v>
      </c>
      <c r="B32" s="194" t="s">
        <v>86</v>
      </c>
      <c r="C32" s="205" t="s">
        <v>27</v>
      </c>
      <c r="D32" s="196">
        <v>6.39</v>
      </c>
      <c r="E32" s="64"/>
      <c r="F32" s="65"/>
      <c r="G32" s="66">
        <v>1</v>
      </c>
      <c r="H32" s="64"/>
      <c r="I32" s="65"/>
      <c r="J32" s="66"/>
      <c r="K32" s="64"/>
      <c r="L32" s="65"/>
      <c r="M32" s="66"/>
      <c r="N32" s="64"/>
      <c r="O32" s="65"/>
      <c r="P32" s="66"/>
      <c r="Q32" s="64"/>
      <c r="R32" s="65"/>
      <c r="S32" s="66"/>
      <c r="T32" s="64"/>
      <c r="U32" s="65"/>
      <c r="V32" s="66"/>
      <c r="W32" s="64"/>
      <c r="X32" s="67"/>
      <c r="Y32" s="68"/>
      <c r="Z32" s="64"/>
      <c r="AA32" s="65"/>
      <c r="AB32" s="66"/>
      <c r="AC32" s="69"/>
      <c r="AD32" s="70"/>
      <c r="AE32" s="71"/>
      <c r="AF32" s="69"/>
      <c r="AG32" s="70"/>
      <c r="AH32" s="71"/>
      <c r="AI32" s="69"/>
      <c r="AJ32" s="70"/>
      <c r="AK32" s="71"/>
      <c r="AL32" s="69"/>
      <c r="AM32" s="70"/>
      <c r="AN32" s="71"/>
      <c r="AO32" s="69"/>
      <c r="AP32" s="70"/>
      <c r="AQ32" s="71"/>
      <c r="AR32" s="69"/>
      <c r="AS32" s="70"/>
      <c r="AT32" s="71"/>
      <c r="AU32" s="72"/>
      <c r="AV32" s="72"/>
      <c r="AW32" s="72"/>
      <c r="AX32" s="73" t="s">
        <v>60</v>
      </c>
      <c r="AY32" s="74"/>
      <c r="AZ32" s="75"/>
    </row>
    <row r="33" spans="1:52" ht="24.75" customHeight="1" thickTop="1" thickBot="1" x14ac:dyDescent="0.25">
      <c r="D33" s="132">
        <f>SUM(D14:D32)</f>
        <v>465.17999999999989</v>
      </c>
      <c r="E33" s="331" t="s">
        <v>124</v>
      </c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3"/>
      <c r="AY33" s="78"/>
      <c r="AZ33" s="78"/>
    </row>
    <row r="34" spans="1:52" ht="24.75" customHeight="1" thickTop="1" x14ac:dyDescent="0.2"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3"/>
      <c r="Y34" s="63"/>
      <c r="Z34" s="50"/>
      <c r="AA34" s="50"/>
      <c r="AB34" s="50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1:52" ht="24.75" customHeight="1" x14ac:dyDescent="0.2">
      <c r="A35" s="207"/>
      <c r="B35" s="24" t="s">
        <v>207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3"/>
      <c r="Y35" s="63"/>
      <c r="Z35" s="50"/>
      <c r="AA35" s="50"/>
      <c r="AB35" s="50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1:52" ht="24.75" customHeight="1" x14ac:dyDescent="0.2"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3"/>
      <c r="Y36" s="63"/>
      <c r="Z36" s="50"/>
      <c r="AA36" s="50"/>
      <c r="AB36" s="50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</row>
    <row r="37" spans="1:52" ht="24.75" customHeight="1" x14ac:dyDescent="0.2"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3"/>
      <c r="Y37" s="63"/>
      <c r="Z37" s="50"/>
      <c r="AA37" s="50"/>
      <c r="AB37" s="50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</row>
    <row r="38" spans="1:52" ht="24.75" customHeight="1" x14ac:dyDescent="0.2"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3"/>
      <c r="Y38" s="63"/>
      <c r="Z38" s="50"/>
      <c r="AA38" s="50"/>
      <c r="AB38" s="50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1:52" ht="24.75" customHeight="1" x14ac:dyDescent="0.2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3"/>
      <c r="Y39" s="63"/>
      <c r="Z39" s="50"/>
      <c r="AA39" s="50"/>
      <c r="AB39" s="50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  <row r="40" spans="1:52" ht="24.75" customHeight="1" x14ac:dyDescent="0.2"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3"/>
      <c r="Y40" s="63"/>
      <c r="Z40" s="50"/>
      <c r="AA40" s="50"/>
      <c r="AB40" s="50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</row>
    <row r="41" spans="1:52" ht="24.75" customHeight="1" x14ac:dyDescent="0.2"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3"/>
      <c r="Y41" s="63"/>
      <c r="Z41" s="50"/>
      <c r="AA41" s="50"/>
      <c r="AB41" s="50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52" ht="24.75" customHeight="1" x14ac:dyDescent="0.2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3"/>
      <c r="Y42" s="63"/>
      <c r="Z42" s="50"/>
      <c r="AA42" s="50"/>
      <c r="AB42" s="50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52" ht="24.75" customHeight="1" x14ac:dyDescent="0.2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3"/>
      <c r="Y43" s="63"/>
      <c r="Z43" s="50"/>
      <c r="AA43" s="50"/>
      <c r="AB43" s="50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52" ht="24.75" customHeight="1" x14ac:dyDescent="0.2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3"/>
      <c r="Y44" s="63"/>
      <c r="Z44" s="50"/>
      <c r="AA44" s="50"/>
      <c r="AB44" s="50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52" ht="24.75" customHeight="1" x14ac:dyDescent="0.2"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3"/>
      <c r="Y45" s="63"/>
      <c r="Z45" s="50"/>
      <c r="AA45" s="50"/>
      <c r="AB45" s="50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52" ht="24.75" customHeight="1" x14ac:dyDescent="0.2"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3"/>
      <c r="Y46" s="63"/>
      <c r="Z46" s="50"/>
      <c r="AA46" s="50"/>
      <c r="AB46" s="50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</row>
    <row r="47" spans="1:52" ht="24.75" customHeight="1" x14ac:dyDescent="0.2"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3"/>
      <c r="Y47" s="63"/>
      <c r="Z47" s="50"/>
      <c r="AA47" s="50"/>
      <c r="AB47" s="5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</row>
    <row r="48" spans="1:52" ht="24.75" customHeight="1" x14ac:dyDescent="0.2"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3"/>
      <c r="Y48" s="63"/>
      <c r="Z48" s="50"/>
      <c r="AA48" s="50"/>
      <c r="AB48" s="5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</row>
    <row r="49" spans="5:49" ht="24.75" customHeight="1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3"/>
      <c r="Y49" s="63"/>
      <c r="Z49" s="50"/>
      <c r="AA49" s="50"/>
      <c r="AB49" s="5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</row>
    <row r="50" spans="5:49" ht="24.75" customHeight="1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3"/>
      <c r="Y50" s="63"/>
      <c r="Z50" s="50"/>
      <c r="AA50" s="50"/>
      <c r="AB50" s="5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</row>
    <row r="51" spans="5:49" ht="24.75" customHeight="1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3"/>
      <c r="Y51" s="63"/>
      <c r="Z51" s="50"/>
      <c r="AA51" s="50"/>
      <c r="AB51" s="5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</row>
    <row r="52" spans="5:49" ht="24.75" customHeight="1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3"/>
      <c r="Y52" s="63"/>
      <c r="Z52" s="50"/>
      <c r="AA52" s="50"/>
      <c r="AB52" s="5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</row>
    <row r="53" spans="5:49" ht="24.75" customHeight="1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3"/>
      <c r="Y53" s="63"/>
      <c r="Z53" s="50"/>
      <c r="AA53" s="50"/>
      <c r="AB53" s="5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</row>
    <row r="54" spans="5:49" ht="24.75" customHeight="1" x14ac:dyDescent="0.2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1"/>
      <c r="Y54" s="81"/>
      <c r="Z54" s="50"/>
      <c r="AA54" s="50"/>
      <c r="AB54" s="50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</row>
    <row r="55" spans="5:49" ht="24.75" customHeight="1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3"/>
      <c r="Y55" s="63"/>
      <c r="Z55" s="50"/>
      <c r="AA55" s="50"/>
      <c r="AB55" s="50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</row>
    <row r="56" spans="5:49" ht="24.75" customHeight="1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3"/>
      <c r="Y56" s="63"/>
      <c r="Z56" s="50"/>
      <c r="AA56" s="50"/>
      <c r="AB56" s="50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</row>
    <row r="57" spans="5:49" ht="24.75" customHeight="1" x14ac:dyDescent="0.2"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3"/>
      <c r="Y57" s="63"/>
      <c r="Z57" s="50"/>
      <c r="AA57" s="50"/>
      <c r="AB57" s="50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5:49" ht="24.75" customHeight="1" x14ac:dyDescent="0.2"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</row>
    <row r="59" spans="5:49" ht="24.75" customHeight="1" x14ac:dyDescent="0.2"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</row>
    <row r="60" spans="5:49" ht="24.75" customHeight="1" x14ac:dyDescent="0.2"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</row>
    <row r="61" spans="5:49" ht="24.75" customHeight="1" x14ac:dyDescent="0.2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54"/>
      <c r="Y61" s="54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</row>
    <row r="62" spans="5:49" ht="24.75" customHeight="1" x14ac:dyDescent="0.2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54"/>
      <c r="Y62" s="54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</row>
    <row r="63" spans="5:49" ht="24.75" customHeight="1" x14ac:dyDescent="0.2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</row>
    <row r="64" spans="5:49" ht="24.75" customHeight="1" x14ac:dyDescent="0.2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</row>
  </sheetData>
  <autoFilter ref="B13:C33" xr:uid="{00000000-0009-0000-0000-000002000000}"/>
  <customSheetViews>
    <customSheetView guid="{2E8AA9B6-837E-4904-BEBC-0ABA0E865D3D}" fitToPage="1" showAutoFilter="1">
      <pane ySplit="8" topLeftCell="A9" activePane="bottomLeft" state="frozen"/>
      <selection pane="bottomLeft" activeCell="A8" sqref="A8"/>
      <pageMargins left="0.70866141732283472" right="0.70866141732283472" top="0.78740157480314965" bottom="0.78740157480314965" header="0.31496062992125984" footer="0.31496062992125984"/>
      <pageSetup paperSize="9" scale="38" orientation="landscape" r:id="rId1"/>
      <autoFilter ref="B8:C28" xr:uid="{00000000-0000-0000-0000-000000000000}"/>
    </customSheetView>
    <customSheetView guid="{20204226-47F7-4D22-93AB-3CC8EBA46499}" fitToPage="1" showAutoFilter="1">
      <pane ySplit="8" topLeftCell="A9" activePane="bottomLeft" state="frozen"/>
      <selection pane="bottomLeft" activeCell="T5" sqref="T5:V5"/>
      <pageMargins left="0.70866141732283472" right="0.70866141732283472" top="0.78740157480314965" bottom="0.78740157480314965" header="0.31496062992125984" footer="0.31496062992125984"/>
      <pageSetup paperSize="9" scale="38" orientation="landscape" r:id="rId2"/>
      <autoFilter ref="B8:C28" xr:uid="{00000000-0000-0000-0000-000000000000}"/>
    </customSheetView>
  </customSheetViews>
  <mergeCells count="22">
    <mergeCell ref="AF10:AH10"/>
    <mergeCell ref="A5:D12"/>
    <mergeCell ref="E10:G10"/>
    <mergeCell ref="H10:J10"/>
    <mergeCell ref="K10:M10"/>
    <mergeCell ref="N10:P10"/>
    <mergeCell ref="AZ10:AZ12"/>
    <mergeCell ref="E33:AX33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</mergeCells>
  <conditionalFormatting sqref="E23:W32 E34:W52">
    <cfRule type="cellIs" dxfId="12" priority="16" operator="equal">
      <formula>1</formula>
    </cfRule>
  </conditionalFormatting>
  <conditionalFormatting sqref="E23:W32 E34:W53">
    <cfRule type="cellIs" dxfId="11" priority="12" operator="equal">
      <formula>"ne"</formula>
    </cfRule>
    <cfRule type="cellIs" dxfId="10" priority="14" operator="equal">
      <formula>"ano"</formula>
    </cfRule>
    <cfRule type="cellIs" dxfId="9" priority="15" operator="equal">
      <formula>"S"</formula>
    </cfRule>
    <cfRule type="colorScale" priority="17">
      <colorScale>
        <cfvo type="num" val="2"/>
        <cfvo type="max"/>
        <color rgb="FF92D050"/>
        <color rgb="FFFF0000"/>
      </colorScale>
    </cfRule>
  </conditionalFormatting>
  <conditionalFormatting sqref="E14:AT15 AW14:AW15 E30:AW30 E17:AT29 E34:AW35 E31:AT32 E37:AW37 E36:AT36 E39:AW53 E38:AT38 AW31:AW32 AW36 AW38 E16:AW16 AW17:AW29">
    <cfRule type="cellIs" dxfId="8" priority="9" operator="equal">
      <formula>"ne"</formula>
    </cfRule>
    <cfRule type="cellIs" dxfId="7" priority="10" operator="equal">
      <formula>"ano"</formula>
    </cfRule>
    <cfRule type="cellIs" dxfId="6" priority="11" operator="equal">
      <formula>1</formula>
    </cfRule>
    <cfRule type="colorScale" priority="13">
      <colorScale>
        <cfvo type="num" val="2"/>
        <cfvo type="max"/>
        <color rgb="FF92D050"/>
        <color rgb="FFFF0000"/>
      </colorScale>
    </cfRule>
  </conditionalFormatting>
  <conditionalFormatting sqref="AU17:AV24">
    <cfRule type="cellIs" dxfId="5" priority="5" operator="equal">
      <formula>"ne"</formula>
    </cfRule>
    <cfRule type="cellIs" dxfId="4" priority="6" operator="equal">
      <formula>"ano"</formula>
    </cfRule>
    <cfRule type="cellIs" dxfId="3" priority="7" operator="equal">
      <formula>1</formula>
    </cfRule>
    <cfRule type="colorScale" priority="8">
      <colorScale>
        <cfvo type="num" val="2"/>
        <cfvo type="max"/>
        <color rgb="FF92D050"/>
        <color rgb="FFFF0000"/>
      </colorScale>
    </cfRule>
  </conditionalFormatting>
  <conditionalFormatting sqref="AU26:AV27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8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zoomScale="115" zoomScaleNormal="115" workbookViewId="0">
      <selection activeCell="A7" sqref="A7"/>
    </sheetView>
  </sheetViews>
  <sheetFormatPr defaultRowHeight="12.75" x14ac:dyDescent="0.2"/>
  <cols>
    <col min="1" max="16384" width="9.140625" style="1"/>
  </cols>
  <sheetData>
    <row r="1" spans="1:1" x14ac:dyDescent="0.2">
      <c r="A1" s="3" t="s">
        <v>237</v>
      </c>
    </row>
    <row r="2" spans="1:1" x14ac:dyDescent="0.2">
      <c r="A2" s="2" t="s">
        <v>238</v>
      </c>
    </row>
    <row r="4" spans="1:1" x14ac:dyDescent="0.2">
      <c r="A4" s="15" t="s">
        <v>192</v>
      </c>
    </row>
    <row r="6" spans="1:1" x14ac:dyDescent="0.2">
      <c r="A6" s="1" t="s">
        <v>105</v>
      </c>
    </row>
    <row r="7" spans="1:1" x14ac:dyDescent="0.2">
      <c r="A7" s="183" t="s">
        <v>245</v>
      </c>
    </row>
    <row r="9" spans="1:1" x14ac:dyDescent="0.2">
      <c r="A9" s="1" t="s">
        <v>106</v>
      </c>
    </row>
    <row r="11" spans="1:1" x14ac:dyDescent="0.2">
      <c r="A11" s="1" t="s">
        <v>107</v>
      </c>
    </row>
    <row r="13" spans="1:1" x14ac:dyDescent="0.2">
      <c r="A13" s="1" t="s">
        <v>108</v>
      </c>
    </row>
  </sheetData>
  <customSheetViews>
    <customSheetView guid="{2E8AA9B6-837E-4904-BEBC-0ABA0E865D3D}">
      <selection activeCell="A3" sqref="A3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G21" sqref="G21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E31"/>
  <sheetViews>
    <sheetView tabSelected="1" topLeftCell="A8" zoomScale="130" zoomScaleNormal="130" workbookViewId="0">
      <selection activeCell="A30" sqref="A30"/>
    </sheetView>
  </sheetViews>
  <sheetFormatPr defaultRowHeight="12.75" x14ac:dyDescent="0.2"/>
  <cols>
    <col min="1" max="1" width="39.85546875" style="1" customWidth="1"/>
    <col min="2" max="5" width="15.28515625" style="1" customWidth="1"/>
    <col min="6" max="16384" width="9.140625" style="1"/>
  </cols>
  <sheetData>
    <row r="1" spans="1:1" x14ac:dyDescent="0.2">
      <c r="A1" s="3" t="s">
        <v>237</v>
      </c>
    </row>
    <row r="2" spans="1:1" x14ac:dyDescent="0.2">
      <c r="A2" s="2" t="s">
        <v>238</v>
      </c>
    </row>
    <row r="5" spans="1:1" x14ac:dyDescent="0.2">
      <c r="A5" s="15" t="s">
        <v>193</v>
      </c>
    </row>
    <row r="7" spans="1:1" x14ac:dyDescent="0.2">
      <c r="A7" s="240" t="s">
        <v>98</v>
      </c>
    </row>
    <row r="8" spans="1:1" x14ac:dyDescent="0.2">
      <c r="A8" s="183"/>
    </row>
    <row r="9" spans="1:1" x14ac:dyDescent="0.2">
      <c r="A9" s="183" t="s">
        <v>99</v>
      </c>
    </row>
    <row r="10" spans="1:1" x14ac:dyDescent="0.2">
      <c r="A10" s="183"/>
    </row>
    <row r="11" spans="1:1" x14ac:dyDescent="0.2">
      <c r="A11" s="240" t="s">
        <v>100</v>
      </c>
    </row>
    <row r="12" spans="1:1" x14ac:dyDescent="0.2">
      <c r="A12" s="183"/>
    </row>
    <row r="13" spans="1:1" x14ac:dyDescent="0.2">
      <c r="A13" s="183" t="s">
        <v>101</v>
      </c>
    </row>
    <row r="14" spans="1:1" x14ac:dyDescent="0.2">
      <c r="A14" s="183"/>
    </row>
    <row r="15" spans="1:1" x14ac:dyDescent="0.2">
      <c r="A15" s="183" t="s">
        <v>102</v>
      </c>
    </row>
    <row r="16" spans="1:1" x14ac:dyDescent="0.2">
      <c r="A16" s="183"/>
    </row>
    <row r="17" spans="1:5" x14ac:dyDescent="0.2">
      <c r="A17" s="183" t="s">
        <v>103</v>
      </c>
    </row>
    <row r="18" spans="1:5" x14ac:dyDescent="0.2">
      <c r="A18" s="183" t="s">
        <v>104</v>
      </c>
    </row>
    <row r="20" spans="1:5" ht="13.5" thickBot="1" x14ac:dyDescent="0.25"/>
    <row r="21" spans="1:5" ht="18" customHeight="1" x14ac:dyDescent="0.2">
      <c r="A21" s="359" t="s">
        <v>164</v>
      </c>
      <c r="B21" s="361" t="s">
        <v>251</v>
      </c>
      <c r="C21" s="361" t="s">
        <v>252</v>
      </c>
      <c r="D21" s="357" t="s">
        <v>163</v>
      </c>
      <c r="E21" s="358"/>
    </row>
    <row r="22" spans="1:5" ht="18" customHeight="1" thickBot="1" x14ac:dyDescent="0.25">
      <c r="A22" s="360"/>
      <c r="B22" s="362"/>
      <c r="C22" s="362"/>
      <c r="D22" s="134" t="s">
        <v>126</v>
      </c>
      <c r="E22" s="135" t="s">
        <v>127</v>
      </c>
    </row>
    <row r="23" spans="1:5" ht="51.75" thickBot="1" x14ac:dyDescent="0.25">
      <c r="A23" s="323" t="s">
        <v>255</v>
      </c>
      <c r="B23" s="324"/>
      <c r="C23" s="325">
        <v>1</v>
      </c>
      <c r="D23" s="326">
        <f>B23*C23*21</f>
        <v>0</v>
      </c>
      <c r="E23" s="327">
        <f>D23*8.5</f>
        <v>0</v>
      </c>
    </row>
    <row r="24" spans="1:5" ht="51.75" thickBot="1" x14ac:dyDescent="0.25">
      <c r="A24" s="323" t="s">
        <v>254</v>
      </c>
      <c r="B24" s="324"/>
      <c r="C24" s="325">
        <v>1</v>
      </c>
      <c r="D24" s="326">
        <f>B24*C24*21</f>
        <v>0</v>
      </c>
      <c r="E24" s="327">
        <f>D24*2</f>
        <v>0</v>
      </c>
    </row>
    <row r="25" spans="1:5" ht="19.5" customHeight="1" thickBot="1" x14ac:dyDescent="0.25">
      <c r="A25" s="136" t="s">
        <v>131</v>
      </c>
      <c r="B25" s="328" t="s">
        <v>253</v>
      </c>
      <c r="C25" s="325" t="s">
        <v>253</v>
      </c>
      <c r="D25" s="329">
        <f>SUM(D23:D24)</f>
        <v>0</v>
      </c>
      <c r="E25" s="330">
        <f>SUM(E23:E24)</f>
        <v>0</v>
      </c>
    </row>
    <row r="27" spans="1:5" x14ac:dyDescent="0.2">
      <c r="A27" s="1" t="s">
        <v>208</v>
      </c>
    </row>
    <row r="28" spans="1:5" x14ac:dyDescent="0.2">
      <c r="A28" s="1" t="s">
        <v>256</v>
      </c>
    </row>
    <row r="29" spans="1:5" x14ac:dyDescent="0.2">
      <c r="A29" s="1" t="s">
        <v>257</v>
      </c>
    </row>
    <row r="31" spans="1:5" x14ac:dyDescent="0.2">
      <c r="A31" s="207"/>
      <c r="B31" s="24" t="s">
        <v>207</v>
      </c>
    </row>
  </sheetData>
  <customSheetViews>
    <customSheetView guid="{2E8AA9B6-837E-4904-BEBC-0ABA0E865D3D}">
      <selection activeCell="B15" sqref="B15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B15" sqref="B15"/>
      <pageMargins left="0.7" right="0.7" top="0.78740157499999996" bottom="0.78740157499999996" header="0.3" footer="0.3"/>
      <pageSetup paperSize="9" orientation="portrait" r:id="rId2"/>
    </customSheetView>
  </customSheetViews>
  <mergeCells count="4">
    <mergeCell ref="D21:E21"/>
    <mergeCell ref="A21:A22"/>
    <mergeCell ref="B21:B22"/>
    <mergeCell ref="C21:C22"/>
  </mergeCell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H26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12.75" x14ac:dyDescent="0.2"/>
  <cols>
    <col min="1" max="1" width="4.140625" style="1" customWidth="1"/>
    <col min="2" max="2" width="77.42578125" style="1" customWidth="1"/>
    <col min="3" max="3" width="12.5703125" style="182" customWidth="1"/>
    <col min="4" max="8" width="12.5703125" style="1" customWidth="1"/>
    <col min="9" max="16384" width="9.140625" style="1"/>
  </cols>
  <sheetData>
    <row r="1" spans="1:8" x14ac:dyDescent="0.2">
      <c r="A1" s="3" t="s">
        <v>237</v>
      </c>
      <c r="C1" s="154"/>
    </row>
    <row r="2" spans="1:8" x14ac:dyDescent="0.2">
      <c r="A2" s="2" t="s">
        <v>238</v>
      </c>
      <c r="C2" s="154"/>
    </row>
    <row r="3" spans="1:8" x14ac:dyDescent="0.2">
      <c r="A3" s="2"/>
      <c r="C3" s="154"/>
    </row>
    <row r="4" spans="1:8" x14ac:dyDescent="0.2">
      <c r="A4" s="155" t="s">
        <v>134</v>
      </c>
      <c r="C4" s="154"/>
    </row>
    <row r="5" spans="1:8" ht="13.5" thickBot="1" x14ac:dyDescent="0.25">
      <c r="B5" s="156"/>
      <c r="C5" s="15"/>
    </row>
    <row r="6" spans="1:8" s="162" customFormat="1" ht="33" customHeight="1" thickBot="1" x14ac:dyDescent="0.25">
      <c r="A6" s="363" t="s">
        <v>135</v>
      </c>
      <c r="B6" s="364"/>
      <c r="C6" s="157" t="s">
        <v>110</v>
      </c>
      <c r="D6" s="158" t="s">
        <v>111</v>
      </c>
      <c r="E6" s="159" t="s">
        <v>109</v>
      </c>
      <c r="F6" s="160" t="s">
        <v>136</v>
      </c>
      <c r="G6" s="158" t="s">
        <v>137</v>
      </c>
      <c r="H6" s="161" t="s">
        <v>138</v>
      </c>
    </row>
    <row r="7" spans="1:8" s="167" customFormat="1" ht="127.5" x14ac:dyDescent="0.2">
      <c r="A7" s="163" t="s">
        <v>166</v>
      </c>
      <c r="B7" s="133" t="s">
        <v>184</v>
      </c>
      <c r="C7" s="164">
        <v>15</v>
      </c>
      <c r="D7" s="6">
        <f>IF(C7=0," ",C7*12)</f>
        <v>180</v>
      </c>
      <c r="E7" s="12" t="s">
        <v>112</v>
      </c>
      <c r="F7" s="165"/>
      <c r="G7" s="4"/>
      <c r="H7" s="166"/>
    </row>
    <row r="8" spans="1:8" ht="63.75" x14ac:dyDescent="0.2">
      <c r="A8" s="168" t="s">
        <v>167</v>
      </c>
      <c r="B8" s="7" t="s">
        <v>185</v>
      </c>
      <c r="C8" s="169">
        <v>18</v>
      </c>
      <c r="D8" s="8">
        <f t="shared" ref="D8:D22" si="0">IF(C8=0," ",C8*12)</f>
        <v>216</v>
      </c>
      <c r="E8" s="13" t="s">
        <v>113</v>
      </c>
      <c r="F8" s="170"/>
      <c r="G8" s="171"/>
      <c r="H8" s="172"/>
    </row>
    <row r="9" spans="1:8" ht="51" x14ac:dyDescent="0.2">
      <c r="A9" s="168" t="s">
        <v>168</v>
      </c>
      <c r="B9" s="7" t="s">
        <v>186</v>
      </c>
      <c r="C9" s="169">
        <v>12500</v>
      </c>
      <c r="D9" s="8">
        <f t="shared" si="0"/>
        <v>150000</v>
      </c>
      <c r="E9" s="13" t="s">
        <v>250</v>
      </c>
      <c r="F9" s="170"/>
      <c r="G9" s="171"/>
      <c r="H9" s="172"/>
    </row>
    <row r="10" spans="1:8" ht="25.5" x14ac:dyDescent="0.2">
      <c r="A10" s="168" t="s">
        <v>169</v>
      </c>
      <c r="B10" s="7" t="s">
        <v>187</v>
      </c>
      <c r="C10" s="169">
        <v>6</v>
      </c>
      <c r="D10" s="8">
        <f t="shared" si="0"/>
        <v>72</v>
      </c>
      <c r="E10" s="5" t="s">
        <v>114</v>
      </c>
      <c r="F10" s="170"/>
      <c r="G10" s="171"/>
      <c r="H10" s="172"/>
    </row>
    <row r="11" spans="1:8" x14ac:dyDescent="0.2">
      <c r="A11" s="365" t="s">
        <v>183</v>
      </c>
      <c r="B11" s="366"/>
      <c r="C11" s="367"/>
      <c r="D11" s="368"/>
      <c r="E11" s="369"/>
      <c r="F11" s="370"/>
      <c r="G11" s="371"/>
      <c r="H11" s="372"/>
    </row>
    <row r="12" spans="1:8" x14ac:dyDescent="0.2">
      <c r="A12" s="168" t="s">
        <v>170</v>
      </c>
      <c r="B12" s="9" t="s">
        <v>194</v>
      </c>
      <c r="C12" s="169" t="s">
        <v>188</v>
      </c>
      <c r="D12" s="8" t="s">
        <v>188</v>
      </c>
      <c r="E12" s="13" t="s">
        <v>113</v>
      </c>
      <c r="F12" s="170"/>
      <c r="G12" s="171"/>
      <c r="H12" s="172"/>
    </row>
    <row r="13" spans="1:8" ht="25.5" x14ac:dyDescent="0.2">
      <c r="A13" s="168" t="s">
        <v>171</v>
      </c>
      <c r="B13" s="9" t="s">
        <v>195</v>
      </c>
      <c r="C13" s="169" t="s">
        <v>188</v>
      </c>
      <c r="D13" s="8" t="s">
        <v>188</v>
      </c>
      <c r="E13" s="13" t="s">
        <v>113</v>
      </c>
      <c r="F13" s="170"/>
      <c r="G13" s="171"/>
      <c r="H13" s="172"/>
    </row>
    <row r="14" spans="1:8" x14ac:dyDescent="0.2">
      <c r="A14" s="168" t="s">
        <v>172</v>
      </c>
      <c r="B14" s="9" t="s">
        <v>196</v>
      </c>
      <c r="C14" s="169" t="s">
        <v>188</v>
      </c>
      <c r="D14" s="8" t="s">
        <v>188</v>
      </c>
      <c r="E14" s="13" t="s">
        <v>113</v>
      </c>
      <c r="F14" s="170"/>
      <c r="G14" s="171"/>
      <c r="H14" s="172"/>
    </row>
    <row r="15" spans="1:8" x14ac:dyDescent="0.2">
      <c r="A15" s="168" t="s">
        <v>173</v>
      </c>
      <c r="B15" s="9" t="s">
        <v>197</v>
      </c>
      <c r="C15" s="169" t="s">
        <v>188</v>
      </c>
      <c r="D15" s="8" t="s">
        <v>188</v>
      </c>
      <c r="E15" s="13" t="s">
        <v>113</v>
      </c>
      <c r="F15" s="170"/>
      <c r="G15" s="171"/>
      <c r="H15" s="172"/>
    </row>
    <row r="16" spans="1:8" x14ac:dyDescent="0.2">
      <c r="A16" s="168" t="s">
        <v>174</v>
      </c>
      <c r="B16" s="9" t="s">
        <v>198</v>
      </c>
      <c r="C16" s="169" t="s">
        <v>188</v>
      </c>
      <c r="D16" s="8" t="s">
        <v>188</v>
      </c>
      <c r="E16" s="13" t="s">
        <v>113</v>
      </c>
      <c r="F16" s="170"/>
      <c r="G16" s="171"/>
      <c r="H16" s="172"/>
    </row>
    <row r="17" spans="1:8" x14ac:dyDescent="0.2">
      <c r="A17" s="168" t="s">
        <v>175</v>
      </c>
      <c r="B17" s="9" t="s">
        <v>199</v>
      </c>
      <c r="C17" s="169" t="s">
        <v>188</v>
      </c>
      <c r="D17" s="8" t="s">
        <v>188</v>
      </c>
      <c r="E17" s="13" t="s">
        <v>113</v>
      </c>
      <c r="F17" s="170"/>
      <c r="G17" s="171"/>
      <c r="H17" s="172"/>
    </row>
    <row r="18" spans="1:8" x14ac:dyDescent="0.2">
      <c r="A18" s="168" t="s">
        <v>176</v>
      </c>
      <c r="B18" s="9" t="s">
        <v>200</v>
      </c>
      <c r="C18" s="169" t="s">
        <v>188</v>
      </c>
      <c r="D18" s="8" t="s">
        <v>188</v>
      </c>
      <c r="E18" s="13" t="s">
        <v>113</v>
      </c>
      <c r="F18" s="170"/>
      <c r="G18" s="171"/>
      <c r="H18" s="172"/>
    </row>
    <row r="19" spans="1:8" ht="25.5" x14ac:dyDescent="0.2">
      <c r="A19" s="168" t="s">
        <v>177</v>
      </c>
      <c r="B19" s="9" t="s">
        <v>201</v>
      </c>
      <c r="C19" s="169" t="s">
        <v>188</v>
      </c>
      <c r="D19" s="8" t="s">
        <v>188</v>
      </c>
      <c r="E19" s="13" t="s">
        <v>113</v>
      </c>
      <c r="F19" s="170"/>
      <c r="G19" s="171"/>
      <c r="H19" s="172"/>
    </row>
    <row r="20" spans="1:8" ht="25.5" x14ac:dyDescent="0.2">
      <c r="A20" s="168" t="s">
        <v>178</v>
      </c>
      <c r="B20" s="9" t="s">
        <v>202</v>
      </c>
      <c r="C20" s="169">
        <v>90</v>
      </c>
      <c r="D20" s="8">
        <f t="shared" si="0"/>
        <v>1080</v>
      </c>
      <c r="E20" s="13" t="s">
        <v>113</v>
      </c>
      <c r="F20" s="170"/>
      <c r="G20" s="171"/>
      <c r="H20" s="172"/>
    </row>
    <row r="21" spans="1:8" ht="25.5" x14ac:dyDescent="0.2">
      <c r="A21" s="168" t="s">
        <v>179</v>
      </c>
      <c r="B21" s="9" t="s">
        <v>217</v>
      </c>
      <c r="C21" s="169">
        <v>240</v>
      </c>
      <c r="D21" s="8">
        <f t="shared" si="0"/>
        <v>2880</v>
      </c>
      <c r="E21" s="13" t="s">
        <v>113</v>
      </c>
      <c r="F21" s="170"/>
      <c r="G21" s="171"/>
      <c r="H21" s="172"/>
    </row>
    <row r="22" spans="1:8" ht="20.25" customHeight="1" thickBot="1" x14ac:dyDescent="0.25">
      <c r="A22" s="173" t="s">
        <v>180</v>
      </c>
      <c r="B22" s="10" t="s">
        <v>218</v>
      </c>
      <c r="C22" s="174">
        <v>200</v>
      </c>
      <c r="D22" s="11">
        <f t="shared" si="0"/>
        <v>2400</v>
      </c>
      <c r="E22" s="14" t="s">
        <v>113</v>
      </c>
      <c r="F22" s="175"/>
      <c r="G22" s="176"/>
      <c r="H22" s="177"/>
    </row>
    <row r="23" spans="1:8" s="167" customFormat="1" ht="21" customHeight="1" thickBot="1" x14ac:dyDescent="0.25">
      <c r="C23" s="178"/>
      <c r="F23" s="179" t="s">
        <v>139</v>
      </c>
      <c r="G23" s="180"/>
      <c r="H23" s="181"/>
    </row>
    <row r="26" spans="1:8" x14ac:dyDescent="0.2">
      <c r="A26" s="207"/>
      <c r="B26" s="24" t="s">
        <v>207</v>
      </c>
    </row>
  </sheetData>
  <customSheetViews>
    <customSheetView guid="{2E8AA9B6-837E-4904-BEBC-0ABA0E865D3D}">
      <selection activeCell="A23" sqref="A23"/>
      <pageMargins left="0.7" right="0.7" top="0.78740157499999996" bottom="0.78740157499999996" header="0.3" footer="0.3"/>
      <pageSetup paperSize="9" orientation="portrait" r:id="rId1"/>
    </customSheetView>
    <customSheetView guid="{20204226-47F7-4D22-93AB-3CC8EBA46499}">
      <selection activeCell="B17" sqref="B17"/>
      <pageMargins left="0.7" right="0.7" top="0.78740157499999996" bottom="0.78740157499999996" header="0.3" footer="0.3"/>
      <pageSetup paperSize="9" orientation="portrait" r:id="rId2"/>
    </customSheetView>
  </customSheetViews>
  <mergeCells count="4">
    <mergeCell ref="A6:B6"/>
    <mergeCell ref="A11:B11"/>
    <mergeCell ref="C11:E11"/>
    <mergeCell ref="F11:H11"/>
  </mergeCells>
  <phoneticPr fontId="1" type="noConversion"/>
  <pageMargins left="0.7" right="0.7" top="0.78740157499999996" bottom="0.78740157499999996" header="0.3" footer="0.3"/>
  <pageSetup paperSize="9" scale="71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3789-8EA1-4726-9422-EBCC45605331}">
  <sheetPr>
    <tabColor rgb="FF92D050"/>
  </sheetPr>
  <dimension ref="A1:J29"/>
  <sheetViews>
    <sheetView zoomScale="115" zoomScaleNormal="115" workbookViewId="0">
      <pane ySplit="7" topLeftCell="A14" activePane="bottomLeft" state="frozen"/>
      <selection pane="bottomLeft" activeCell="A24" sqref="A24"/>
    </sheetView>
  </sheetViews>
  <sheetFormatPr defaultRowHeight="12" x14ac:dyDescent="0.2"/>
  <cols>
    <col min="1" max="1" width="6.28515625" style="242" customWidth="1"/>
    <col min="2" max="2" width="62" style="243" customWidth="1"/>
    <col min="3" max="4" width="17.85546875" style="277" customWidth="1"/>
    <col min="5" max="5" width="8.85546875" style="243" customWidth="1"/>
    <col min="6" max="10" width="16.42578125" style="243" customWidth="1"/>
    <col min="11" max="16384" width="9.140625" style="243"/>
  </cols>
  <sheetData>
    <row r="1" spans="1:10" ht="12.75" x14ac:dyDescent="0.2">
      <c r="A1" s="3" t="s">
        <v>237</v>
      </c>
      <c r="B1" s="242"/>
      <c r="C1" s="298"/>
      <c r="D1" s="298"/>
    </row>
    <row r="2" spans="1:10" ht="12.75" x14ac:dyDescent="0.2">
      <c r="A2" s="2" t="s">
        <v>238</v>
      </c>
      <c r="B2" s="242"/>
      <c r="C2" s="298"/>
      <c r="D2" s="298"/>
    </row>
    <row r="3" spans="1:10" x14ac:dyDescent="0.2">
      <c r="A3" s="244"/>
      <c r="B3" s="242"/>
      <c r="C3" s="298"/>
      <c r="D3" s="298"/>
    </row>
    <row r="4" spans="1:10" x14ac:dyDescent="0.2">
      <c r="A4" s="245" t="s">
        <v>133</v>
      </c>
      <c r="B4" s="242"/>
      <c r="C4" s="298"/>
      <c r="D4" s="298"/>
    </row>
    <row r="5" spans="1:10" x14ac:dyDescent="0.2">
      <c r="A5" s="244" t="s">
        <v>248</v>
      </c>
    </row>
    <row r="6" spans="1:10" ht="12.75" thickBot="1" x14ac:dyDescent="0.25">
      <c r="A6" s="243"/>
      <c r="B6" s="241"/>
      <c r="C6" s="299"/>
      <c r="D6" s="299"/>
    </row>
    <row r="7" spans="1:10" ht="57.75" customHeight="1" thickBot="1" x14ac:dyDescent="0.25">
      <c r="A7" s="246"/>
      <c r="B7" s="247" t="s">
        <v>135</v>
      </c>
      <c r="C7" s="248" t="s">
        <v>204</v>
      </c>
      <c r="D7" s="249" t="s">
        <v>205</v>
      </c>
      <c r="E7" s="250" t="s">
        <v>206</v>
      </c>
      <c r="F7" s="248" t="s">
        <v>140</v>
      </c>
      <c r="G7" s="251" t="s">
        <v>141</v>
      </c>
      <c r="H7" s="252" t="s">
        <v>145</v>
      </c>
      <c r="I7" s="249" t="s">
        <v>146</v>
      </c>
      <c r="J7" s="253" t="s">
        <v>147</v>
      </c>
    </row>
    <row r="8" spans="1:10" x14ac:dyDescent="0.2">
      <c r="A8" s="254" t="s">
        <v>219</v>
      </c>
      <c r="B8" s="255" t="s">
        <v>220</v>
      </c>
      <c r="C8" s="257"/>
      <c r="D8" s="257"/>
      <c r="E8" s="257"/>
      <c r="F8" s="256"/>
      <c r="G8" s="256"/>
      <c r="H8" s="256"/>
      <c r="I8" s="256"/>
      <c r="J8" s="258"/>
    </row>
    <row r="9" spans="1:10" x14ac:dyDescent="0.2">
      <c r="A9" s="259" t="s">
        <v>148</v>
      </c>
      <c r="B9" s="290" t="s">
        <v>221</v>
      </c>
      <c r="C9" s="300">
        <v>200</v>
      </c>
      <c r="D9" s="316">
        <v>40</v>
      </c>
      <c r="E9" s="260" t="s">
        <v>246</v>
      </c>
      <c r="F9" s="261"/>
      <c r="G9" s="262"/>
      <c r="H9" s="263">
        <f>C9*F9</f>
        <v>0</v>
      </c>
      <c r="I9" s="264">
        <f>D9*G9</f>
        <v>0</v>
      </c>
      <c r="J9" s="265">
        <f>SUM(H9:I9)</f>
        <v>0</v>
      </c>
    </row>
    <row r="10" spans="1:10" ht="24" x14ac:dyDescent="0.2">
      <c r="A10" s="266" t="s">
        <v>149</v>
      </c>
      <c r="B10" s="291" t="s">
        <v>222</v>
      </c>
      <c r="C10" s="300">
        <v>200</v>
      </c>
      <c r="D10" s="316">
        <v>40</v>
      </c>
      <c r="E10" s="267" t="s">
        <v>246</v>
      </c>
      <c r="F10" s="268"/>
      <c r="G10" s="269"/>
      <c r="H10" s="263">
        <f t="shared" ref="H10:I21" si="0">C10*F10</f>
        <v>0</v>
      </c>
      <c r="I10" s="264">
        <f t="shared" si="0"/>
        <v>0</v>
      </c>
      <c r="J10" s="265">
        <f t="shared" ref="J10:J21" si="1">SUM(H10:I10)</f>
        <v>0</v>
      </c>
    </row>
    <row r="11" spans="1:10" ht="48" x14ac:dyDescent="0.2">
      <c r="A11" s="266" t="s">
        <v>150</v>
      </c>
      <c r="B11" s="295" t="s">
        <v>223</v>
      </c>
      <c r="C11" s="297">
        <v>0</v>
      </c>
      <c r="D11" s="5">
        <f t="shared" ref="D11:D20" si="2">0.2*C11</f>
        <v>0</v>
      </c>
      <c r="E11" s="267" t="s">
        <v>247</v>
      </c>
      <c r="F11" s="268"/>
      <c r="G11" s="269"/>
      <c r="H11" s="263">
        <f t="shared" si="0"/>
        <v>0</v>
      </c>
      <c r="I11" s="264">
        <f t="shared" si="0"/>
        <v>0</v>
      </c>
      <c r="J11" s="265">
        <f t="shared" si="1"/>
        <v>0</v>
      </c>
    </row>
    <row r="12" spans="1:10" ht="60" x14ac:dyDescent="0.2">
      <c r="A12" s="266" t="s">
        <v>151</v>
      </c>
      <c r="B12" s="295" t="s">
        <v>224</v>
      </c>
      <c r="C12" s="297">
        <v>0</v>
      </c>
      <c r="D12" s="5">
        <f t="shared" si="2"/>
        <v>0</v>
      </c>
      <c r="E12" s="267" t="s">
        <v>247</v>
      </c>
      <c r="F12" s="268"/>
      <c r="G12" s="269"/>
      <c r="H12" s="263">
        <f t="shared" si="0"/>
        <v>0</v>
      </c>
      <c r="I12" s="264">
        <f t="shared" si="0"/>
        <v>0</v>
      </c>
      <c r="J12" s="265">
        <f t="shared" si="1"/>
        <v>0</v>
      </c>
    </row>
    <row r="13" spans="1:10" ht="38.25" x14ac:dyDescent="0.2">
      <c r="A13" s="266" t="s">
        <v>152</v>
      </c>
      <c r="B13" s="274" t="s">
        <v>225</v>
      </c>
      <c r="C13" s="297">
        <v>500</v>
      </c>
      <c r="D13" s="5">
        <f t="shared" si="2"/>
        <v>100</v>
      </c>
      <c r="E13" s="267" t="s">
        <v>247</v>
      </c>
      <c r="F13" s="268"/>
      <c r="G13" s="269"/>
      <c r="H13" s="263">
        <f t="shared" si="0"/>
        <v>0</v>
      </c>
      <c r="I13" s="264">
        <f t="shared" si="0"/>
        <v>0</v>
      </c>
      <c r="J13" s="265">
        <f t="shared" si="1"/>
        <v>0</v>
      </c>
    </row>
    <row r="14" spans="1:10" ht="38.25" x14ac:dyDescent="0.2">
      <c r="A14" s="266" t="s">
        <v>153</v>
      </c>
      <c r="B14" s="294" t="s">
        <v>226</v>
      </c>
      <c r="C14" s="297">
        <v>400</v>
      </c>
      <c r="D14" s="5">
        <f t="shared" si="2"/>
        <v>80</v>
      </c>
      <c r="E14" s="267" t="s">
        <v>247</v>
      </c>
      <c r="F14" s="268"/>
      <c r="G14" s="269"/>
      <c r="H14" s="263">
        <f t="shared" si="0"/>
        <v>0</v>
      </c>
      <c r="I14" s="264">
        <f t="shared" si="0"/>
        <v>0</v>
      </c>
      <c r="J14" s="265">
        <f t="shared" si="1"/>
        <v>0</v>
      </c>
    </row>
    <row r="15" spans="1:10" ht="14.25" x14ac:dyDescent="0.2">
      <c r="A15" s="266" t="s">
        <v>154</v>
      </c>
      <c r="B15" s="296" t="s">
        <v>227</v>
      </c>
      <c r="C15" s="297">
        <v>0</v>
      </c>
      <c r="D15" s="5">
        <f t="shared" si="2"/>
        <v>0</v>
      </c>
      <c r="E15" s="267" t="s">
        <v>247</v>
      </c>
      <c r="F15" s="268"/>
      <c r="G15" s="269"/>
      <c r="H15" s="263">
        <f t="shared" si="0"/>
        <v>0</v>
      </c>
      <c r="I15" s="264">
        <f t="shared" si="0"/>
        <v>0</v>
      </c>
      <c r="J15" s="265">
        <f t="shared" si="1"/>
        <v>0</v>
      </c>
    </row>
    <row r="16" spans="1:10" ht="24" x14ac:dyDescent="0.2">
      <c r="A16" s="266" t="s">
        <v>155</v>
      </c>
      <c r="B16" s="296" t="s">
        <v>228</v>
      </c>
      <c r="C16" s="297">
        <v>0</v>
      </c>
      <c r="D16" s="5">
        <f t="shared" si="2"/>
        <v>0</v>
      </c>
      <c r="E16" s="267" t="s">
        <v>247</v>
      </c>
      <c r="F16" s="268"/>
      <c r="G16" s="269"/>
      <c r="H16" s="263">
        <f t="shared" si="0"/>
        <v>0</v>
      </c>
      <c r="I16" s="264">
        <f t="shared" si="0"/>
        <v>0</v>
      </c>
      <c r="J16" s="265">
        <f t="shared" si="1"/>
        <v>0</v>
      </c>
    </row>
    <row r="17" spans="1:10" ht="24" x14ac:dyDescent="0.2">
      <c r="A17" s="266" t="s">
        <v>156</v>
      </c>
      <c r="B17" s="292" t="s">
        <v>229</v>
      </c>
      <c r="C17" s="297">
        <v>200</v>
      </c>
      <c r="D17" s="5">
        <f t="shared" si="2"/>
        <v>40</v>
      </c>
      <c r="E17" s="267" t="s">
        <v>247</v>
      </c>
      <c r="F17" s="268"/>
      <c r="G17" s="269"/>
      <c r="H17" s="263">
        <f t="shared" si="0"/>
        <v>0</v>
      </c>
      <c r="I17" s="264">
        <f t="shared" si="0"/>
        <v>0</v>
      </c>
      <c r="J17" s="265">
        <f t="shared" si="1"/>
        <v>0</v>
      </c>
    </row>
    <row r="18" spans="1:10" ht="24" x14ac:dyDescent="0.2">
      <c r="A18" s="266" t="s">
        <v>157</v>
      </c>
      <c r="B18" s="293" t="s">
        <v>230</v>
      </c>
      <c r="C18" s="297">
        <v>40</v>
      </c>
      <c r="D18" s="5">
        <f t="shared" si="2"/>
        <v>8</v>
      </c>
      <c r="E18" s="267" t="s">
        <v>113</v>
      </c>
      <c r="F18" s="268"/>
      <c r="G18" s="269"/>
      <c r="H18" s="263">
        <f t="shared" si="0"/>
        <v>0</v>
      </c>
      <c r="I18" s="264">
        <f t="shared" si="0"/>
        <v>0</v>
      </c>
      <c r="J18" s="265">
        <f t="shared" si="1"/>
        <v>0</v>
      </c>
    </row>
    <row r="19" spans="1:10" ht="14.25" x14ac:dyDescent="0.2">
      <c r="A19" s="266" t="s">
        <v>158</v>
      </c>
      <c r="B19" s="292" t="s">
        <v>231</v>
      </c>
      <c r="C19" s="297">
        <v>20</v>
      </c>
      <c r="D19" s="5">
        <f t="shared" si="2"/>
        <v>4</v>
      </c>
      <c r="E19" s="267" t="s">
        <v>247</v>
      </c>
      <c r="F19" s="268"/>
      <c r="G19" s="269"/>
      <c r="H19" s="263">
        <f t="shared" si="0"/>
        <v>0</v>
      </c>
      <c r="I19" s="264">
        <f t="shared" si="0"/>
        <v>0</v>
      </c>
      <c r="J19" s="265">
        <f t="shared" si="1"/>
        <v>0</v>
      </c>
    </row>
    <row r="20" spans="1:10" ht="24" x14ac:dyDescent="0.2">
      <c r="A20" s="266" t="s">
        <v>159</v>
      </c>
      <c r="B20" s="296" t="s">
        <v>232</v>
      </c>
      <c r="C20" s="297">
        <v>40</v>
      </c>
      <c r="D20" s="5">
        <f t="shared" si="2"/>
        <v>8</v>
      </c>
      <c r="E20" s="267" t="s">
        <v>113</v>
      </c>
      <c r="F20" s="268"/>
      <c r="G20" s="271"/>
      <c r="H20" s="271">
        <f t="shared" si="0"/>
        <v>0</v>
      </c>
      <c r="I20" s="272">
        <f t="shared" si="0"/>
        <v>0</v>
      </c>
      <c r="J20" s="273">
        <f t="shared" si="1"/>
        <v>0</v>
      </c>
    </row>
    <row r="21" spans="1:10" ht="36" x14ac:dyDescent="0.2">
      <c r="A21" s="266" t="s">
        <v>160</v>
      </c>
      <c r="B21" s="274" t="s">
        <v>233</v>
      </c>
      <c r="C21" s="321">
        <v>8</v>
      </c>
      <c r="D21" s="322">
        <v>6</v>
      </c>
      <c r="E21" s="270" t="s">
        <v>246</v>
      </c>
      <c r="F21" s="268"/>
      <c r="G21" s="271"/>
      <c r="H21" s="271">
        <f t="shared" si="0"/>
        <v>0</v>
      </c>
      <c r="I21" s="272">
        <f t="shared" si="0"/>
        <v>0</v>
      </c>
      <c r="J21" s="273">
        <f t="shared" si="1"/>
        <v>0</v>
      </c>
    </row>
    <row r="22" spans="1:10" x14ac:dyDescent="0.2">
      <c r="A22" s="275" t="s">
        <v>234</v>
      </c>
      <c r="B22" s="276" t="s">
        <v>235</v>
      </c>
      <c r="C22" s="318"/>
      <c r="D22" s="318"/>
      <c r="E22" s="278"/>
      <c r="F22" s="279"/>
      <c r="G22" s="279"/>
      <c r="H22" s="312"/>
      <c r="I22" s="312"/>
      <c r="J22" s="280"/>
    </row>
    <row r="23" spans="1:10" s="286" customFormat="1" ht="24.75" thickBot="1" x14ac:dyDescent="0.25">
      <c r="A23" s="281" t="s">
        <v>161</v>
      </c>
      <c r="B23" s="282" t="s">
        <v>236</v>
      </c>
      <c r="C23" s="319">
        <v>8</v>
      </c>
      <c r="D23" s="320">
        <v>6</v>
      </c>
      <c r="E23" s="283" t="s">
        <v>246</v>
      </c>
      <c r="F23" s="284"/>
      <c r="G23" s="285"/>
      <c r="H23" s="313">
        <f>C23*F23</f>
        <v>0</v>
      </c>
      <c r="I23" s="314">
        <f>D23*G23</f>
        <v>0</v>
      </c>
      <c r="J23" s="315">
        <f>SUM(H23:I23)</f>
        <v>0</v>
      </c>
    </row>
    <row r="24" spans="1:10" ht="27" customHeight="1" thickBot="1" x14ac:dyDescent="0.25">
      <c r="A24" s="243"/>
      <c r="B24" s="242"/>
      <c r="C24" s="298"/>
      <c r="D24" s="298"/>
      <c r="I24" s="287" t="s">
        <v>139</v>
      </c>
      <c r="J24" s="288">
        <f>SUM(J9:J23)</f>
        <v>0</v>
      </c>
    </row>
    <row r="25" spans="1:10" x14ac:dyDescent="0.2">
      <c r="A25" s="243"/>
      <c r="B25" s="242"/>
      <c r="C25" s="298"/>
      <c r="D25" s="298"/>
    </row>
    <row r="26" spans="1:10" x14ac:dyDescent="0.2">
      <c r="A26" s="243"/>
      <c r="B26" s="242"/>
      <c r="C26" s="298"/>
      <c r="D26" s="298"/>
    </row>
    <row r="27" spans="1:10" x14ac:dyDescent="0.2">
      <c r="A27" s="289"/>
      <c r="B27" s="243" t="s">
        <v>207</v>
      </c>
    </row>
    <row r="28" spans="1:10" x14ac:dyDescent="0.2">
      <c r="A28" s="243"/>
      <c r="B28" s="242"/>
      <c r="C28" s="298"/>
      <c r="D28" s="298"/>
    </row>
    <row r="29" spans="1:10" x14ac:dyDescent="0.2">
      <c r="A29" s="243"/>
      <c r="B29" s="242"/>
      <c r="C29" s="298"/>
      <c r="D29" s="298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"/>
  <sheetViews>
    <sheetView zoomScale="130" zoomScaleNormal="130" zoomScaleSheetLayoutView="115" workbookViewId="0">
      <selection activeCell="D15" sqref="D15"/>
    </sheetView>
  </sheetViews>
  <sheetFormatPr defaultRowHeight="12.75" x14ac:dyDescent="0.2"/>
  <cols>
    <col min="1" max="1" width="13" style="139" customWidth="1"/>
    <col min="2" max="2" width="43.42578125" style="139" customWidth="1"/>
    <col min="3" max="4" width="19" style="139" customWidth="1"/>
    <col min="5" max="5" width="15.7109375" style="139" customWidth="1"/>
    <col min="6" max="6" width="15.42578125" style="139" customWidth="1"/>
    <col min="7" max="7" width="14.7109375" style="139" customWidth="1"/>
    <col min="8" max="8" width="16" style="139" customWidth="1"/>
    <col min="9" max="16384" width="9.140625" style="139"/>
  </cols>
  <sheetData>
    <row r="1" spans="1:5" x14ac:dyDescent="0.2">
      <c r="A1" s="3" t="s">
        <v>237</v>
      </c>
    </row>
    <row r="2" spans="1:5" x14ac:dyDescent="0.2">
      <c r="A2" s="2" t="s">
        <v>238</v>
      </c>
    </row>
    <row r="4" spans="1:5" x14ac:dyDescent="0.2">
      <c r="A4" s="206" t="s">
        <v>142</v>
      </c>
    </row>
    <row r="5" spans="1:5" ht="13.5" thickBot="1" x14ac:dyDescent="0.25">
      <c r="E5" s="155"/>
    </row>
    <row r="6" spans="1:5" s="140" customFormat="1" ht="20.25" customHeight="1" x14ac:dyDescent="0.2">
      <c r="A6" s="373" t="s">
        <v>125</v>
      </c>
      <c r="B6" s="375" t="s">
        <v>164</v>
      </c>
      <c r="C6" s="357" t="s">
        <v>163</v>
      </c>
      <c r="D6" s="358"/>
    </row>
    <row r="7" spans="1:5" s="140" customFormat="1" ht="20.25" customHeight="1" thickBot="1" x14ac:dyDescent="0.25">
      <c r="A7" s="374"/>
      <c r="B7" s="376"/>
      <c r="C7" s="134" t="s">
        <v>126</v>
      </c>
      <c r="D7" s="135" t="s">
        <v>127</v>
      </c>
    </row>
    <row r="8" spans="1:5" s="140" customFormat="1" ht="20.25" customHeight="1" x14ac:dyDescent="0.2">
      <c r="A8" s="377" t="s">
        <v>143</v>
      </c>
      <c r="B8" s="141" t="s">
        <v>181</v>
      </c>
      <c r="C8" s="208">
        <f>SUM(C9:C11)</f>
        <v>0</v>
      </c>
      <c r="D8" s="209">
        <f>SUM(D9:D11)</f>
        <v>0</v>
      </c>
    </row>
    <row r="9" spans="1:5" s="140" customFormat="1" ht="20.25" customHeight="1" x14ac:dyDescent="0.2">
      <c r="A9" s="378"/>
      <c r="B9" s="142" t="s">
        <v>128</v>
      </c>
      <c r="C9" s="210">
        <f>'A - 1.NP'!AY40</f>
        <v>0</v>
      </c>
      <c r="D9" s="211">
        <f>'A - 1.NP'!AZ40</f>
        <v>0</v>
      </c>
    </row>
    <row r="10" spans="1:5" s="140" customFormat="1" ht="20.25" customHeight="1" x14ac:dyDescent="0.2">
      <c r="A10" s="378"/>
      <c r="B10" s="142" t="s">
        <v>129</v>
      </c>
      <c r="C10" s="210">
        <f>'A - 2.NP'!AY50</f>
        <v>0</v>
      </c>
      <c r="D10" s="211">
        <f>'A - 2.NP'!AZ50</f>
        <v>0</v>
      </c>
    </row>
    <row r="11" spans="1:5" s="140" customFormat="1" ht="20.25" customHeight="1" thickBot="1" x14ac:dyDescent="0.25">
      <c r="A11" s="378"/>
      <c r="B11" s="143" t="s">
        <v>130</v>
      </c>
      <c r="C11" s="212">
        <f>'A - 3.NP'!AY33</f>
        <v>0</v>
      </c>
      <c r="D11" s="213">
        <f>'A - 3.NP'!AZ33</f>
        <v>0</v>
      </c>
    </row>
    <row r="12" spans="1:5" s="140" customFormat="1" ht="20.25" customHeight="1" thickBot="1" x14ac:dyDescent="0.25">
      <c r="A12" s="378"/>
      <c r="B12" s="136" t="s">
        <v>131</v>
      </c>
      <c r="C12" s="137">
        <f>'B - Stálá úklidová služba'!D25</f>
        <v>0</v>
      </c>
      <c r="D12" s="138">
        <f>'B - Stálá úklidová služba'!E25</f>
        <v>0</v>
      </c>
    </row>
    <row r="13" spans="1:5" s="140" customFormat="1" ht="20.25" customHeight="1" thickBot="1" x14ac:dyDescent="0.25">
      <c r="A13" s="378"/>
      <c r="B13" s="136" t="s">
        <v>132</v>
      </c>
      <c r="C13" s="137">
        <f>'C - Hygienický materiál'!G23</f>
        <v>0</v>
      </c>
      <c r="D13" s="138">
        <f>'C - Hygienický materiál'!H23</f>
        <v>0</v>
      </c>
    </row>
    <row r="14" spans="1:5" s="140" customFormat="1" ht="20.25" customHeight="1" thickBot="1" x14ac:dyDescent="0.25">
      <c r="A14" s="379"/>
      <c r="B14" s="144" t="s">
        <v>119</v>
      </c>
      <c r="C14" s="214">
        <f>C8+C12+C13</f>
        <v>0</v>
      </c>
      <c r="D14" s="215">
        <f>D8+D12+D13</f>
        <v>0</v>
      </c>
    </row>
    <row r="15" spans="1:5" ht="36" customHeight="1" thickBot="1" x14ac:dyDescent="0.25">
      <c r="A15" s="145"/>
    </row>
    <row r="16" spans="1:5" ht="36" customHeight="1" thickBot="1" x14ac:dyDescent="0.25">
      <c r="A16" s="146" t="s">
        <v>125</v>
      </c>
      <c r="B16" s="147" t="s">
        <v>164</v>
      </c>
      <c r="C16" s="148" t="s">
        <v>165</v>
      </c>
      <c r="D16" s="149"/>
    </row>
    <row r="17" spans="1:4" ht="36" customHeight="1" thickBot="1" x14ac:dyDescent="0.25">
      <c r="A17" s="150" t="s">
        <v>144</v>
      </c>
      <c r="B17" s="151" t="s">
        <v>182</v>
      </c>
      <c r="C17" s="317">
        <f>'D - Mimořádný úklid'!J24</f>
        <v>0</v>
      </c>
      <c r="D17" s="152"/>
    </row>
    <row r="18" spans="1:4" ht="36" customHeight="1" x14ac:dyDescent="0.2">
      <c r="A18" s="153"/>
      <c r="B18" s="153"/>
      <c r="C18" s="152"/>
      <c r="D18" s="152"/>
    </row>
    <row r="19" spans="1:4" x14ac:dyDescent="0.2">
      <c r="A19" s="207"/>
      <c r="B19" s="24" t="s">
        <v>207</v>
      </c>
      <c r="C19" s="152"/>
      <c r="D19" s="152"/>
    </row>
  </sheetData>
  <mergeCells count="4">
    <mergeCell ref="A6:A7"/>
    <mergeCell ref="B6:B7"/>
    <mergeCell ref="C6:D6"/>
    <mergeCell ref="A8:A1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1561E59608548965AC0C18B6FCFF6" ma:contentTypeVersion="11" ma:contentTypeDescription="Vytvoří nový dokument" ma:contentTypeScope="" ma:versionID="53b125bd73279731d20dee35e1d5943f">
  <xsd:schema xmlns:xsd="http://www.w3.org/2001/XMLSchema" xmlns:xs="http://www.w3.org/2001/XMLSchema" xmlns:p="http://schemas.microsoft.com/office/2006/metadata/properties" xmlns:ns3="b7ef1d4a-389e-4718-bb23-625d30ff9e3f" xmlns:ns4="bc756a0d-c130-4281-84c7-bd9c96fa7f4e" targetNamespace="http://schemas.microsoft.com/office/2006/metadata/properties" ma:root="true" ma:fieldsID="a4e3f643ed60603feb23e4625166e039" ns3:_="" ns4:_="">
    <xsd:import namespace="b7ef1d4a-389e-4718-bb23-625d30ff9e3f"/>
    <xsd:import namespace="bc756a0d-c130-4281-84c7-bd9c96fa7f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1d4a-389e-4718-bb23-625d30ff9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56a0d-c130-4281-84c7-bd9c96fa7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00068-1F1F-48FE-9AC5-FC660E78F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F6EA8-F00B-4CF1-B07E-CF841E5A6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f1d4a-389e-4718-bb23-625d30ff9e3f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46EC3-16EC-4FB9-B64D-8E37A2D5C531}">
  <ds:schemaRefs>
    <ds:schemaRef ds:uri="b7ef1d4a-389e-4718-bb23-625d30ff9e3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A - Pravidelný úklid - obsazení</vt:lpstr>
      <vt:lpstr>A - 1.NP</vt:lpstr>
      <vt:lpstr>A - 2.NP</vt:lpstr>
      <vt:lpstr>A - 3.NP</vt:lpstr>
      <vt:lpstr>Úplné uzavření budovy</vt:lpstr>
      <vt:lpstr>B - Stálá úklidová služba</vt:lpstr>
      <vt:lpstr>C - Hygienický materiál</vt:lpstr>
      <vt:lpstr>D - Mimořádný úklid</vt:lpstr>
      <vt:lpstr>KALKULAČNÍ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Vik, Matěj</dc:creator>
  <cp:keywords/>
  <dc:description/>
  <cp:lastModifiedBy>Hanzlová, Hana</cp:lastModifiedBy>
  <cp:revision/>
  <cp:lastPrinted>2020-01-21T14:28:44Z</cp:lastPrinted>
  <dcterms:created xsi:type="dcterms:W3CDTF">2015-03-09T14:27:42Z</dcterms:created>
  <dcterms:modified xsi:type="dcterms:W3CDTF">2020-03-03T16:31:22Z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0x01010073E1561E59608548965AC0C18B6FCFF6</vt:lpwstr>
  </property>
</Properties>
</file>